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lockStructure="1"/>
  <bookViews>
    <workbookView xWindow="-105" yWindow="-105" windowWidth="25440" windowHeight="15795" activeTab="1"/>
  </bookViews>
  <sheets>
    <sheet name="Scenos menai" sheetId="2" r:id="rId1"/>
    <sheet name="Muziejai" sheetId="17" r:id="rId2"/>
    <sheet name="Apskričių bibliotekos" sheetId="18" r:id="rId3"/>
    <sheet name="LAB" sheetId="19" r:id="rId4"/>
    <sheet name="LNB" sheetId="20" r:id="rId5"/>
    <sheet name="ŠMC" sheetId="21" r:id="rId6"/>
    <sheet name="KITOS įstaigos" sheetId="16" r:id="rId7"/>
  </sheets>
  <definedNames>
    <definedName name="_xlnm.Print_Area" localSheetId="2">'Apskričių bibliotekos'!$A$1:$J$149</definedName>
    <definedName name="_xlnm.Print_Area" localSheetId="6">'KITOS įstaigos'!$A$1:$J$127</definedName>
    <definedName name="_xlnm.Print_Area" localSheetId="3">LAB!$A$1:$J$132</definedName>
    <definedName name="_xlnm.Print_Area" localSheetId="4">LNB!$A$1:$J$141</definedName>
    <definedName name="_xlnm.Print_Area" localSheetId="1">Muziejai!$A$1:$J$170</definedName>
    <definedName name="_xlnm.Print_Area" localSheetId="0">'Scenos menai'!$A$1:$J$144</definedName>
    <definedName name="_xlnm.Print_Area" localSheetId="5">ŠMC!$A$1:$J$144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2" i="17" l="1"/>
  <c r="D96" i="16" l="1"/>
  <c r="E96" i="16" s="1"/>
  <c r="D98" i="16"/>
  <c r="E98" i="16" s="1"/>
  <c r="D113" i="21"/>
  <c r="E113" i="21" s="1"/>
  <c r="D115" i="21"/>
  <c r="E115" i="21" s="1"/>
  <c r="D110" i="20"/>
  <c r="E110" i="20" s="1"/>
  <c r="D112" i="20"/>
  <c r="E112" i="20" s="1"/>
  <c r="D101" i="19"/>
  <c r="E101" i="19" s="1"/>
  <c r="D103" i="19"/>
  <c r="E103" i="19"/>
  <c r="D118" i="18"/>
  <c r="E118" i="18" s="1"/>
  <c r="D120" i="18"/>
  <c r="E120" i="18" s="1"/>
  <c r="D139" i="17"/>
  <c r="E139" i="17" s="1"/>
  <c r="D141" i="17"/>
  <c r="E141" i="17" s="1"/>
  <c r="D113" i="2"/>
  <c r="E113" i="2" s="1"/>
  <c r="D115" i="2"/>
  <c r="E115" i="2" s="1"/>
  <c r="I11" i="16"/>
  <c r="I12" i="16"/>
  <c r="I11" i="21"/>
  <c r="I12" i="21"/>
  <c r="I11" i="20"/>
  <c r="I12" i="20"/>
  <c r="I11" i="19"/>
  <c r="I12" i="19"/>
  <c r="I11" i="18"/>
  <c r="I12" i="18"/>
  <c r="I10" i="17"/>
  <c r="I11" i="17"/>
  <c r="I12" i="17"/>
  <c r="I10" i="2"/>
  <c r="I11" i="2"/>
  <c r="I12" i="2"/>
  <c r="I96" i="2"/>
  <c r="E94" i="2"/>
  <c r="D20" i="17"/>
  <c r="D31" i="17"/>
  <c r="E31" i="17" s="1"/>
  <c r="D33" i="17"/>
  <c r="I8" i="16"/>
  <c r="I8" i="2"/>
  <c r="E31" i="21"/>
  <c r="E29" i="21"/>
  <c r="D24" i="21"/>
  <c r="E24" i="21" s="1"/>
  <c r="D19" i="21"/>
  <c r="D56" i="20"/>
  <c r="E56" i="20" s="1"/>
  <c r="E51" i="20"/>
  <c r="E49" i="20"/>
  <c r="D44" i="20"/>
  <c r="E44" i="20" s="1"/>
  <c r="D36" i="20"/>
  <c r="E36" i="20" s="1"/>
  <c r="D33" i="20"/>
  <c r="E33" i="20" s="1"/>
  <c r="D29" i="20"/>
  <c r="E29" i="20" s="1"/>
  <c r="D27" i="20"/>
  <c r="E27" i="20"/>
  <c r="D25" i="20"/>
  <c r="E32" i="20"/>
  <c r="D21" i="20"/>
  <c r="E21" i="20"/>
  <c r="D18" i="20"/>
  <c r="E18" i="20" s="1"/>
  <c r="D16" i="20"/>
  <c r="E16" i="20" s="1"/>
  <c r="I134" i="21"/>
  <c r="D134" i="21" s="1"/>
  <c r="E134" i="21" s="1"/>
  <c r="D133" i="21"/>
  <c r="E133" i="21" s="1"/>
  <c r="I130" i="21"/>
  <c r="I126" i="21"/>
  <c r="I123" i="21"/>
  <c r="D111" i="21"/>
  <c r="E111" i="21" s="1"/>
  <c r="D109" i="21"/>
  <c r="E109" i="21" s="1"/>
  <c r="I105" i="21"/>
  <c r="D105" i="21"/>
  <c r="E105" i="21" s="1"/>
  <c r="I96" i="21"/>
  <c r="I95" i="21"/>
  <c r="E94" i="21"/>
  <c r="D92" i="21"/>
  <c r="E92" i="21" s="1"/>
  <c r="I89" i="21"/>
  <c r="D86" i="21" s="1"/>
  <c r="E86" i="21" s="1"/>
  <c r="I79" i="21"/>
  <c r="D78" i="21"/>
  <c r="E78" i="21" s="1"/>
  <c r="D72" i="21"/>
  <c r="E72" i="21" s="1"/>
  <c r="I69" i="21"/>
  <c r="I76" i="21" s="1"/>
  <c r="E66" i="21"/>
  <c r="E65" i="21"/>
  <c r="E64" i="21"/>
  <c r="D59" i="21"/>
  <c r="E59" i="21" s="1"/>
  <c r="D57" i="21"/>
  <c r="E57" i="21" s="1"/>
  <c r="D55" i="21"/>
  <c r="E55" i="21" s="1"/>
  <c r="E54" i="21"/>
  <c r="E53" i="21"/>
  <c r="E52" i="21"/>
  <c r="E51" i="21"/>
  <c r="D48" i="21"/>
  <c r="E48" i="21" s="1"/>
  <c r="E45" i="21"/>
  <c r="I38" i="21"/>
  <c r="D32" i="21"/>
  <c r="E32" i="21" s="1"/>
  <c r="I10" i="21"/>
  <c r="I9" i="21"/>
  <c r="I8" i="21"/>
  <c r="I131" i="20"/>
  <c r="D131" i="20" s="1"/>
  <c r="E131" i="20" s="1"/>
  <c r="D130" i="20"/>
  <c r="E130" i="20" s="1"/>
  <c r="I127" i="20"/>
  <c r="I123" i="20"/>
  <c r="I120" i="20"/>
  <c r="D108" i="20"/>
  <c r="E108" i="20" s="1"/>
  <c r="D106" i="20"/>
  <c r="E106" i="20"/>
  <c r="I102" i="20"/>
  <c r="D102" i="20"/>
  <c r="E102" i="20" s="1"/>
  <c r="I93" i="20"/>
  <c r="I92" i="20"/>
  <c r="E91" i="20"/>
  <c r="D89" i="20"/>
  <c r="E89" i="20"/>
  <c r="I86" i="20"/>
  <c r="D83" i="20" s="1"/>
  <c r="E83" i="20" s="1"/>
  <c r="I76" i="20"/>
  <c r="I75" i="20" s="1"/>
  <c r="D75" i="20"/>
  <c r="E75" i="20" s="1"/>
  <c r="D69" i="20"/>
  <c r="E69" i="20" s="1"/>
  <c r="I66" i="20"/>
  <c r="D68" i="20" s="1"/>
  <c r="E68" i="20" s="1"/>
  <c r="E63" i="20"/>
  <c r="E62" i="20"/>
  <c r="E61" i="20"/>
  <c r="D54" i="20"/>
  <c r="E54" i="20"/>
  <c r="D52" i="20"/>
  <c r="E52" i="20" s="1"/>
  <c r="E50" i="20"/>
  <c r="D47" i="20"/>
  <c r="E47" i="20" s="1"/>
  <c r="E41" i="20"/>
  <c r="E40" i="20"/>
  <c r="E38" i="20"/>
  <c r="E25" i="20"/>
  <c r="I10" i="20"/>
  <c r="I9" i="20"/>
  <c r="I8" i="20"/>
  <c r="D48" i="19"/>
  <c r="E48" i="19"/>
  <c r="D46" i="19"/>
  <c r="E46" i="19" s="1"/>
  <c r="E37" i="19"/>
  <c r="I37" i="19"/>
  <c r="D35" i="19"/>
  <c r="E35" i="19" s="1"/>
  <c r="E34" i="19"/>
  <c r="D28" i="19"/>
  <c r="D24" i="19"/>
  <c r="E24" i="19" s="1"/>
  <c r="D21" i="19"/>
  <c r="E21" i="19" s="1"/>
  <c r="D18" i="19"/>
  <c r="E18" i="19" s="1"/>
  <c r="D16" i="19"/>
  <c r="E16" i="19" s="1"/>
  <c r="I122" i="19"/>
  <c r="D122" i="19"/>
  <c r="E122" i="19" s="1"/>
  <c r="D121" i="19"/>
  <c r="E121" i="19" s="1"/>
  <c r="I118" i="19"/>
  <c r="I106" i="19" s="1"/>
  <c r="I114" i="19"/>
  <c r="I111" i="19"/>
  <c r="D99" i="19"/>
  <c r="E99" i="19" s="1"/>
  <c r="D97" i="19"/>
  <c r="E97" i="19" s="1"/>
  <c r="I93" i="19"/>
  <c r="D93" i="19"/>
  <c r="E93" i="19" s="1"/>
  <c r="I84" i="19"/>
  <c r="I83" i="19"/>
  <c r="E82" i="19"/>
  <c r="D80" i="19"/>
  <c r="E80" i="19" s="1"/>
  <c r="I77" i="19"/>
  <c r="D74" i="19"/>
  <c r="E74" i="19" s="1"/>
  <c r="I67" i="19"/>
  <c r="D66" i="19"/>
  <c r="D60" i="19"/>
  <c r="E60" i="19" s="1"/>
  <c r="I57" i="19"/>
  <c r="I64" i="19" s="1"/>
  <c r="E54" i="19"/>
  <c r="E53" i="19"/>
  <c r="E52" i="19"/>
  <c r="D44" i="19"/>
  <c r="E44" i="19" s="1"/>
  <c r="E43" i="19"/>
  <c r="D41" i="19"/>
  <c r="E41" i="19" s="1"/>
  <c r="E31" i="19"/>
  <c r="E28" i="19"/>
  <c r="I10" i="19"/>
  <c r="I9" i="19"/>
  <c r="I8" i="19"/>
  <c r="D65" i="18"/>
  <c r="E65" i="18" s="1"/>
  <c r="D56" i="18"/>
  <c r="E56" i="18" s="1"/>
  <c r="D40" i="18"/>
  <c r="E40" i="18" s="1"/>
  <c r="D38" i="18"/>
  <c r="E38" i="18" s="1"/>
  <c r="D36" i="18"/>
  <c r="E36" i="18" s="1"/>
  <c r="D34" i="18"/>
  <c r="E34" i="18"/>
  <c r="D32" i="18"/>
  <c r="E32" i="18" s="1"/>
  <c r="D31" i="18"/>
  <c r="E31" i="18" s="1"/>
  <c r="D25" i="18"/>
  <c r="D23" i="18"/>
  <c r="E23" i="18" s="1"/>
  <c r="D20" i="18"/>
  <c r="E20" i="18" s="1"/>
  <c r="D16" i="18"/>
  <c r="I115" i="20"/>
  <c r="I118" i="21"/>
  <c r="D130" i="21" s="1"/>
  <c r="E66" i="19"/>
  <c r="D118" i="19"/>
  <c r="E118" i="19" s="1"/>
  <c r="I139" i="18"/>
  <c r="D139" i="18" s="1"/>
  <c r="E139" i="18" s="1"/>
  <c r="D138" i="18"/>
  <c r="E138" i="18" s="1"/>
  <c r="I135" i="18"/>
  <c r="I123" i="18" s="1"/>
  <c r="I131" i="18"/>
  <c r="I128" i="18"/>
  <c r="D116" i="18"/>
  <c r="E116" i="18" s="1"/>
  <c r="D114" i="18"/>
  <c r="E114" i="18"/>
  <c r="I110" i="18"/>
  <c r="D110" i="18"/>
  <c r="E110" i="18" s="1"/>
  <c r="I101" i="18"/>
  <c r="I100" i="18"/>
  <c r="E99" i="18"/>
  <c r="D97" i="18"/>
  <c r="E97" i="18" s="1"/>
  <c r="I94" i="18"/>
  <c r="D91" i="18" s="1"/>
  <c r="E91" i="18" s="1"/>
  <c r="I84" i="18"/>
  <c r="D83" i="18"/>
  <c r="E83" i="18" s="1"/>
  <c r="D77" i="18"/>
  <c r="E77" i="18" s="1"/>
  <c r="I74" i="18"/>
  <c r="I81" i="18" s="1"/>
  <c r="E71" i="18"/>
  <c r="E70" i="18"/>
  <c r="E69" i="18"/>
  <c r="D63" i="18"/>
  <c r="E63" i="18" s="1"/>
  <c r="E62" i="18"/>
  <c r="E61" i="18"/>
  <c r="D59" i="18"/>
  <c r="E59" i="18" s="1"/>
  <c r="I51" i="18"/>
  <c r="D45" i="18"/>
  <c r="E45" i="18" s="1"/>
  <c r="E25" i="18"/>
  <c r="I10" i="18"/>
  <c r="I9" i="18"/>
  <c r="I8" i="18"/>
  <c r="D75" i="17"/>
  <c r="E75" i="17" s="1"/>
  <c r="E68" i="17"/>
  <c r="D66" i="17"/>
  <c r="E66" i="17" s="1"/>
  <c r="D65" i="17"/>
  <c r="E65" i="17" s="1"/>
  <c r="D63" i="17"/>
  <c r="E63" i="17" s="1"/>
  <c r="E61" i="17"/>
  <c r="D53" i="17"/>
  <c r="E53" i="17" s="1"/>
  <c r="D28" i="17"/>
  <c r="E28" i="17" s="1"/>
  <c r="D25" i="17"/>
  <c r="E25" i="17" s="1"/>
  <c r="E33" i="17"/>
  <c r="D18" i="17"/>
  <c r="E18" i="17" s="1"/>
  <c r="D127" i="20"/>
  <c r="E127" i="20" s="1"/>
  <c r="I160" i="17"/>
  <c r="D160" i="17" s="1"/>
  <c r="E160" i="17" s="1"/>
  <c r="D159" i="17"/>
  <c r="E159" i="17" s="1"/>
  <c r="I156" i="17"/>
  <c r="I144" i="17"/>
  <c r="I152" i="17"/>
  <c r="I149" i="17"/>
  <c r="D137" i="17"/>
  <c r="E137" i="17"/>
  <c r="D135" i="17"/>
  <c r="E135" i="17" s="1"/>
  <c r="I131" i="17"/>
  <c r="D131" i="17"/>
  <c r="E131" i="17" s="1"/>
  <c r="I121" i="17"/>
  <c r="I120" i="17"/>
  <c r="E119" i="17"/>
  <c r="D117" i="17"/>
  <c r="E117" i="17"/>
  <c r="I114" i="17"/>
  <c r="D111" i="17" s="1"/>
  <c r="E111" i="17" s="1"/>
  <c r="I104" i="17"/>
  <c r="D103" i="17"/>
  <c r="E103" i="17" s="1"/>
  <c r="D97" i="17"/>
  <c r="E97" i="17" s="1"/>
  <c r="I94" i="17"/>
  <c r="D96" i="17" s="1"/>
  <c r="E96" i="17" s="1"/>
  <c r="E91" i="17"/>
  <c r="E90" i="17"/>
  <c r="E89" i="17"/>
  <c r="D84" i="17"/>
  <c r="E84" i="17"/>
  <c r="E82" i="17"/>
  <c r="D80" i="17"/>
  <c r="E80" i="17" s="1"/>
  <c r="D78" i="17"/>
  <c r="E78" i="17" s="1"/>
  <c r="E77" i="17"/>
  <c r="E74" i="17"/>
  <c r="E73" i="17"/>
  <c r="D70" i="17"/>
  <c r="E70" i="17" s="1"/>
  <c r="I46" i="17"/>
  <c r="D40" i="17"/>
  <c r="E40" i="17" s="1"/>
  <c r="E38" i="17"/>
  <c r="E20" i="17"/>
  <c r="I9" i="17"/>
  <c r="I8" i="17"/>
  <c r="E16" i="18"/>
  <c r="I101" i="17"/>
  <c r="E16" i="17"/>
  <c r="E45" i="16"/>
  <c r="E31" i="16"/>
  <c r="E28" i="16"/>
  <c r="I10" i="16"/>
  <c r="I9" i="16"/>
  <c r="I9" i="2"/>
  <c r="I117" i="16"/>
  <c r="D117" i="16" s="1"/>
  <c r="E117" i="16" s="1"/>
  <c r="D116" i="16"/>
  <c r="E116" i="16" s="1"/>
  <c r="I113" i="16"/>
  <c r="I101" i="16" s="1"/>
  <c r="I109" i="16"/>
  <c r="I106" i="16"/>
  <c r="D94" i="16"/>
  <c r="E94" i="16" s="1"/>
  <c r="D92" i="16"/>
  <c r="E92" i="16" s="1"/>
  <c r="I88" i="16"/>
  <c r="D88" i="16"/>
  <c r="E88" i="16" s="1"/>
  <c r="I79" i="16"/>
  <c r="I78" i="16"/>
  <c r="E77" i="16"/>
  <c r="D75" i="16"/>
  <c r="E75" i="16" s="1"/>
  <c r="I72" i="16"/>
  <c r="D69" i="16"/>
  <c r="E69" i="16" s="1"/>
  <c r="I62" i="16"/>
  <c r="D61" i="16"/>
  <c r="E61" i="16" s="1"/>
  <c r="D55" i="16"/>
  <c r="E55" i="16"/>
  <c r="I52" i="16"/>
  <c r="D52" i="16" s="1"/>
  <c r="E52" i="16" s="1"/>
  <c r="E49" i="16"/>
  <c r="E48" i="16"/>
  <c r="E47" i="16"/>
  <c r="E43" i="16"/>
  <c r="E41" i="16"/>
  <c r="E39" i="16"/>
  <c r="E37" i="16"/>
  <c r="E35" i="16"/>
  <c r="E25" i="16"/>
  <c r="E22" i="16"/>
  <c r="E66" i="2"/>
  <c r="E65" i="2"/>
  <c r="E64" i="2"/>
  <c r="E58" i="2"/>
  <c r="E53" i="2"/>
  <c r="E52" i="2"/>
  <c r="E51" i="2"/>
  <c r="E33" i="2"/>
  <c r="E25" i="2"/>
  <c r="E23" i="2"/>
  <c r="D59" i="2"/>
  <c r="E59" i="2" s="1"/>
  <c r="D56" i="2"/>
  <c r="E56" i="2" s="1"/>
  <c r="D54" i="2"/>
  <c r="E54" i="2" s="1"/>
  <c r="D48" i="2"/>
  <c r="E48" i="2"/>
  <c r="D36" i="2"/>
  <c r="D16" i="2" s="1"/>
  <c r="D21" i="2" s="1"/>
  <c r="E21" i="2" s="1"/>
  <c r="D34" i="2"/>
  <c r="E34" i="2" s="1"/>
  <c r="D32" i="2"/>
  <c r="E32" i="2" s="1"/>
  <c r="D30" i="2"/>
  <c r="E30" i="2" s="1"/>
  <c r="D26" i="2"/>
  <c r="E26" i="2" s="1"/>
  <c r="I42" i="2"/>
  <c r="D111" i="2"/>
  <c r="E111" i="2" s="1"/>
  <c r="E19" i="16"/>
  <c r="E16" i="16"/>
  <c r="I79" i="2"/>
  <c r="D72" i="2"/>
  <c r="E72" i="2"/>
  <c r="D78" i="2"/>
  <c r="E78" i="2" s="1"/>
  <c r="D105" i="2"/>
  <c r="E105" i="2" s="1"/>
  <c r="D92" i="2"/>
  <c r="E92" i="2" s="1"/>
  <c r="D109" i="2"/>
  <c r="E109" i="2" s="1"/>
  <c r="I105" i="2"/>
  <c r="I89" i="2"/>
  <c r="D86" i="2" s="1"/>
  <c r="E86" i="2" s="1"/>
  <c r="I134" i="2"/>
  <c r="D134" i="2" s="1"/>
  <c r="E134" i="2" s="1"/>
  <c r="I95" i="2"/>
  <c r="I69" i="2"/>
  <c r="D71" i="2" s="1"/>
  <c r="E71" i="2" s="1"/>
  <c r="I130" i="2"/>
  <c r="I118" i="2" s="1"/>
  <c r="D133" i="2"/>
  <c r="E133" i="2" s="1"/>
  <c r="I126" i="2"/>
  <c r="I123" i="2"/>
  <c r="E130" i="21"/>
  <c r="D80" i="18"/>
  <c r="E80" i="18" s="1"/>
  <c r="D74" i="18"/>
  <c r="E74" i="18" s="1"/>
  <c r="D115" i="20"/>
  <c r="E115" i="20" s="1"/>
  <c r="I66" i="19"/>
  <c r="D57" i="19"/>
  <c r="E57" i="19" s="1"/>
  <c r="D69" i="21"/>
  <c r="E69" i="21" s="1"/>
  <c r="D101" i="16" l="1"/>
  <c r="E101" i="16" s="1"/>
  <c r="D119" i="2"/>
  <c r="E119" i="2" s="1"/>
  <c r="D124" i="18"/>
  <c r="E124" i="18" s="1"/>
  <c r="D106" i="19"/>
  <c r="E106" i="19" s="1"/>
  <c r="D118" i="2"/>
  <c r="E118" i="2" s="1"/>
  <c r="D59" i="19"/>
  <c r="E59" i="19" s="1"/>
  <c r="I78" i="21"/>
  <c r="D76" i="18"/>
  <c r="E76" i="18" s="1"/>
  <c r="D63" i="19"/>
  <c r="E63" i="19" s="1"/>
  <c r="I103" i="17"/>
  <c r="D116" i="20"/>
  <c r="E116" i="20" s="1"/>
  <c r="D16" i="21"/>
  <c r="E16" i="21" s="1"/>
  <c r="D17" i="21"/>
  <c r="E17" i="21" s="1"/>
  <c r="D94" i="17"/>
  <c r="E94" i="17" s="1"/>
  <c r="D100" i="17"/>
  <c r="E100" i="17" s="1"/>
  <c r="D119" i="21"/>
  <c r="E119" i="21" s="1"/>
  <c r="I73" i="20"/>
  <c r="D72" i="20"/>
  <c r="E72" i="20" s="1"/>
  <c r="D75" i="21"/>
  <c r="E75" i="21" s="1"/>
  <c r="D71" i="21"/>
  <c r="E71" i="21" s="1"/>
  <c r="D118" i="21"/>
  <c r="E118" i="21" s="1"/>
  <c r="E16" i="2"/>
  <c r="E36" i="2"/>
  <c r="D145" i="17"/>
  <c r="E145" i="17" s="1"/>
  <c r="E19" i="21"/>
  <c r="D107" i="19"/>
  <c r="E107" i="19" s="1"/>
  <c r="D66" i="20"/>
  <c r="E66" i="20" s="1"/>
  <c r="D135" i="18"/>
  <c r="E135" i="18" s="1"/>
  <c r="D123" i="18"/>
  <c r="E123" i="18" s="1"/>
  <c r="D144" i="17"/>
  <c r="E144" i="17" s="1"/>
  <c r="D102" i="16"/>
  <c r="E102" i="16" s="1"/>
  <c r="D130" i="2"/>
  <c r="E130" i="2" s="1"/>
  <c r="D75" i="2"/>
  <c r="E75" i="2" s="1"/>
  <c r="I78" i="2"/>
  <c r="I59" i="16"/>
  <c r="D54" i="16"/>
  <c r="E54" i="16" s="1"/>
  <c r="D58" i="16"/>
  <c r="E58" i="16" s="1"/>
  <c r="I76" i="2"/>
  <c r="D113" i="16"/>
  <c r="E113" i="16" s="1"/>
  <c r="D156" i="17"/>
  <c r="E156" i="17" s="1"/>
  <c r="I61" i="16"/>
  <c r="D69" i="2"/>
  <c r="E69" i="2" s="1"/>
  <c r="I83" i="18"/>
</calcChain>
</file>

<file path=xl/sharedStrings.xml><?xml version="1.0" encoding="utf-8"?>
<sst xmlns="http://schemas.openxmlformats.org/spreadsheetml/2006/main" count="1392" uniqueCount="491">
  <si>
    <t>Projektuose (programose), kurių tikslinė grupė yra nustatytos teritorijos savivaldybių viešosios bibliotekos ir/ar jų lankytojai, dalyvavusių savivaldybių viešųjų bibliotekų dalis (proc.)</t>
  </si>
  <si>
    <t>Vykdytų projektų (programų), kurių tikslinė grupė yra nustatytos teritorijos savivaldybių viešosios bibliotekos ir/ar jų lankytojai, skaičius (vnt.)</t>
  </si>
  <si>
    <t>Projektuose (programose), kurių tikslinė grupė yra nustatytos teritorijos savivaldybių bibliotekos ir/ar jų lankytojai, dalyvavusių savivaldybių viešųjų bibliotekų skaičius (vnt.)</t>
  </si>
  <si>
    <t xml:space="preserve">Suskaitmenintų ir skaitmeninių kultūros paveldo objektų peržiūrų skaičius (vnt.) </t>
  </si>
  <si>
    <t>VEPIS sistemoje prieinamų suskaitmenintų ir skaitmeninių kultūros paveldo objektų skaičius (vnt.)</t>
  </si>
  <si>
    <t>Nustatytos teritorijos savivaldybių viešųjų bibliotekų, kurios naudojasi apskrities viešosios bibliotekos skaitmeninimo kompetencijų centro paslaugomis, dalis (proc.)</t>
  </si>
  <si>
    <t>Nustatytos teritorijos savivaldybių viešųjų bibliotekų, kurios naudojosi apskrities viešosios bibliotekos skaitmeninimo centro paslaugomis, skaičius (vnt.)</t>
  </si>
  <si>
    <t>Per tarpbibliotekinį abonementą įvykdytų užklausų dalis (proc.)</t>
  </si>
  <si>
    <t>Per tarpbibliotekinį abonementą gautų užklausų skaičius (vnt.)</t>
  </si>
  <si>
    <t>Per tarpbibliotekinį abonementą įvykdytų užklausų skaičius (vnt.)</t>
  </si>
  <si>
    <t>Nustatytos teritorijos savivaldybių viešosiose bibliotekose licencijuojamose duomenų bazėse peržiūrėtų turinio vienetų skaičiaus pokytis lyginant su praėjusiais metais (proc.)</t>
  </si>
  <si>
    <t>Nustatytos teritorijos savivaldybių viešosiose bibliotekose licencijuojamose duomenų bazėse peržiūrėtų turinio vienetų skaičius praėjusiais ataskaitiniais metais (vnt.)</t>
  </si>
  <si>
    <t>Nustatytos teritorijos savivaldybių viešosiose bibliotekose licencijuojamose duomenų bazėse peržiūrėtų turinio vienetų skaičius (vnt.)</t>
  </si>
  <si>
    <t>Iš leidėjų gautų privalomojo egzemplioriaus pavadinimų skaičius (vnt.)</t>
  </si>
  <si>
    <t>Sudarytų nacionalinės retrospektyviosios bibliografijos įrašų skaičius praėjusiais ataskaitiniais metais (vnt.)</t>
  </si>
  <si>
    <t>Sudarytų nacionalinės retrospektyviosios bibliografijos įrašų skaičius (vnt.)</t>
  </si>
  <si>
    <t>Apmokytų gyventojų skaičius (žm.)</t>
  </si>
  <si>
    <t>Medijų ir informacinio raštingumo mokymų dalyvių skaičius (žm.)</t>
  </si>
  <si>
    <t>Kitų mokymų dalyvių skaičius (žm.)</t>
  </si>
  <si>
    <t>Bibliotekos parengtų mokymo(si) programų skaičius (vnt.)</t>
  </si>
  <si>
    <t>Bibliotekos parengtų virtualių mokymo(si) programų skaičius (vnt.)</t>
  </si>
  <si>
    <t>Fizinių lankytojų skaičius (žm.)</t>
  </si>
  <si>
    <t>Tarptautinių projektų, kuriuos įgyvendina(-o) arba dalyvauja(-o) įgyvendinant biblioteka, skaičius (vnt.)</t>
  </si>
  <si>
    <t>Tarptautinių projektų, kuriuos įgyvendina(-o) biblioteka, skaičius (vnt.)</t>
  </si>
  <si>
    <t>Tarptautinių projektų Lietuvoje ir užsienyje, kuriuose dalyvauja(-o) biblioteka, skaičius (vnt.)</t>
  </si>
  <si>
    <t>Bendradarbiaujant su kultūros, švietimo ir mokslo įstaigomis, nevyriausybinėmis ar verslo organizacijomis įgyvendintų iniciatyvų skaičius (vnt.)</t>
  </si>
  <si>
    <t>Bibliotekos administruojamų paskyrų socialiniuose tinkluose sekėjų skaičius (vnt.)</t>
  </si>
  <si>
    <t>Bibliotekoje ir/ar jos renginiuose bent kartą dirbusių savanorių skaičius (žm.)</t>
  </si>
  <si>
    <t>Leidinių fondo, skirto asmenims, negalintiems skaityti įprasto spausdinto teksto, apyvarta (vnt.)</t>
  </si>
  <si>
    <t>Leidinių, skirtų asmenims, negalintiems skaityti įprasto spausdinto teksto, pavadinimų skaičius (vnt.)</t>
  </si>
  <si>
    <t>Leidinių, skirtų asmenims, negalintiems skaityti įprasto spausdinto teksto, fizinių vienetų skaičius (vnt.)</t>
  </si>
  <si>
    <t>Leidinių, skirtų asmenims, negalintiems skaityti įprasto spausdinto teksto, išduotis (vnt.)</t>
  </si>
  <si>
    <t>Iš ELVIS atsisiųstų elektroninių leidinių skaičius, tenkantis vienam registruotam Lietuvos aklųjų bibliotekos vartotojui (vnt.)</t>
  </si>
  <si>
    <t>Registruotų vartotojų skaičius (žm.)</t>
  </si>
  <si>
    <t>ELVIS pateiktų elektroninių leidinių pavadinimų skaičius (vnt.)</t>
  </si>
  <si>
    <t>Registruotų vartotojų atsisiųstų elektroninių leidinių iš ELVIS skaičius (vnt.)</t>
  </si>
  <si>
    <t>Išleistų DAISY formato leidinių pavadinimų skaičius (vnt.)</t>
  </si>
  <si>
    <t>Išleistų garsinių leidinių pavadinimų skaičius (vnt.)</t>
  </si>
  <si>
    <t>Vidutinė leidinių, skirtų asmenims, negalintiems skaityti įprasto spausdinto teksto, gamybos trukmė (val.)</t>
  </si>
  <si>
    <t>Skaitmeninio raštingumo mokymuose dalyvavusių asmenų, negalinčių skaityti įprasto spausdinto teksto, skaičius (žm.)</t>
  </si>
  <si>
    <t>Edukaciniuose užsiėmimuose dalyvavusių asmenų, negalinčių skaityti įprasto spausdinto teksto, skaičius (žm.)</t>
  </si>
  <si>
    <t>Asmenims, negalintiems skaityti įprasto spausdinto teksto, surengtų edukacinių užsiėmimų skaičius (vnt.)</t>
  </si>
  <si>
    <t>Surengtų mokymų žmonių su skaitymo sutrikimais aptarnavimo tematika skaičius (vnt.)</t>
  </si>
  <si>
    <t xml:space="preserve">Surengtų mokymų bibliotekų specialistams žmonių su skaitymo sutrikimais aptarnavimo tematika skaičius (vnt.) </t>
  </si>
  <si>
    <t xml:space="preserve">Surengtų mokymų kitų įstaigų ir organizacijų, teikiančių paslaugas asmenims, negalintiems skaityti įprasto spausdinto teksto, specialistams skaičius (vnt.) </t>
  </si>
  <si>
    <t>Tarptautinių organizacijų, kurių narė įvairiomis formomis yra biblioteka, skaičius (vnt.)</t>
  </si>
  <si>
    <t>Bibliotekos narystės tarptautinėse organizacijose skaičius (vnt.)</t>
  </si>
  <si>
    <t>Tarptautinių darbo grupių, kurių ekspertinėse veiklose dalyvavo bibliotekos darbuotojai, skaičius (vnt.)</t>
  </si>
  <si>
    <t>Bendradarbiaujant su kitomis bibliotekomis, švietimo ir mokslo įstaigomis, valstybinėmis neįgaliųjų integracijos institucijomis ir organizacijomis bei leidėjais įgyvendintų iniciatyvų skaičius (vnt.)</t>
  </si>
  <si>
    <t>Bendradarbiaujant su kitomis bibliotekomis įgyvendintų iniciatyvų skaičius (vnt.)</t>
  </si>
  <si>
    <t>Bendradarbiaujant su neįgaliųjų integracijos institucijomis ir organizacijomis įgyvendintų iniciatyvų skaičius (vnt.)</t>
  </si>
  <si>
    <t>Bendradarbiaujant su leidėjais įgyvendintų iniciatyvų skaičius (vnt.)</t>
  </si>
  <si>
    <t xml:space="preserve">Lietuvos publikuotų dokumentų archyvinio fondo surinkimo pilnumas (proc.) </t>
  </si>
  <si>
    <t xml:space="preserve">Parengtų ir pateiktų valstybinės einamosios, nacionalinės retrospektyviosios ir lituanikos bibliografinių įrašų Nacionalinės bibliografijos duomenų banke skaičius (vnt.) </t>
  </si>
  <si>
    <t>Parengtų ir pateiktų valstybinės einamosios bibliografijos įrašų Nacionalinės bibliografijos duomenų banke skaičius (vnt.)</t>
  </si>
  <si>
    <t>Parengtų ir pateiktų nacionalinės retrospektyviosios bibliografijos įrašų Nacionalinės bibliografijos duomenų banke skaičius (vnt.)</t>
  </si>
  <si>
    <t>Parengtų ir pateiktų lituanikos bibliografijos įrašų Nacionalinės bibliografijos duomenų banke skaičius (vnt.)</t>
  </si>
  <si>
    <t>Būtino konservuoti ir restauruoti bibliotekos dokumentų fondo dalis (proc.)</t>
  </si>
  <si>
    <t>Bendras dokumentų fondo dydis (fiz. vnt.)</t>
  </si>
  <si>
    <t>Konservuotų dokumentų skaičius (vnt.)</t>
  </si>
  <si>
    <t>Restauruotų dokumentų skaičius (vnt.)</t>
  </si>
  <si>
    <t>Būtinų konservuoti ir restauruoti dokumentų skaičius (vnt.)</t>
  </si>
  <si>
    <t xml:space="preserve">Surinktų ir registruotų nenustatytų teisių turėtojų kūrinių paieškos rezultatų bendroje Europos Komisijos Vidaus rinkos derinimo tarnybos duomenų bazėje skaičius (vnt.) </t>
  </si>
  <si>
    <t>Atliktų kruopščių teisių turėtojų paieškų skaičius (vnt.)</t>
  </si>
  <si>
    <t>Viešųjų bibliotekų viešosios interneto prieigos vietų, kuriose naudojama ne mažesnė kaip 30 Mbps interneto sparta, dalis (proc.)</t>
  </si>
  <si>
    <t>Viešosios interneto prieigos vietų viešosiose bibliotekose skaičius (vnt.)</t>
  </si>
  <si>
    <t>Viešosios interneto prieigos vietų, kuriose naudojama ne mažesnė kaip 30 Mbps interneto sparta, skaičius (vnt.)</t>
  </si>
  <si>
    <t>Atnaujintų kompiuterinių darbo vietų skaičius viešosiose bibliotekose (vnt.)</t>
  </si>
  <si>
    <t xml:space="preserve">Bibliotekų darbuotojų mokymų kokybės ir efektyvumo įvertinimo indeksas (proc.) </t>
  </si>
  <si>
    <t>Organizuotų kvalifikacijos tobulinimo renginių bibliotekų darbuotojams skaičius (vnt.)</t>
  </si>
  <si>
    <t>Kultūros ministerijai ir/ar Lietuvos bibliotekų tarybai pateiktų siūlymų dėl šalies bibliotekų veiklos valdymo tobulinimo ir kokybės didinimo skaičius (vnt.)</t>
  </si>
  <si>
    <t>Atliktų ir viešai paskelbtų bibliotekų veiklos statistinių duomenų analizių skaičius (vnt.)</t>
  </si>
  <si>
    <t>Bendradarbiaujant su valstybės institucijomis, mokslo ir švietimo įstaigomis, verslo organizacijomis, kitomis kultūros įstaigomis įgyvendintų iniciatyvų skaičius (vnt.)</t>
  </si>
  <si>
    <t>Bendradarbiaujant su mokslo ir švietimo įstaigomis įgyvendintų iniciatyvų skaičius (vnt.)</t>
  </si>
  <si>
    <t>ŠMC administruojamų paskyrų socialiniuose tinkluose sekėjų skaičius (vnt.)</t>
  </si>
  <si>
    <t>Surengtų virtualių parodų ir projektų skaičius (vnt.)</t>
  </si>
  <si>
    <t xml:space="preserve">Naujų leidinių ŠMC skaityklos fonde skaičius (vnt.)  </t>
  </si>
  <si>
    <t>Surengtų renginių, kurie neįeina į pagrindinę ŠMC veiklos programą, skaičius (vnt.)</t>
  </si>
  <si>
    <t>Atnaujintų/naujai įrengtų ŠMC erdvių skaičius (vnt.)</t>
  </si>
  <si>
    <t>Tarptautinių organizacijų, kurių narys įvairiomis formomis yra ŠMC, skaičius (vnt.)</t>
  </si>
  <si>
    <t>ŠMC narystės tarptautinėse organizacijose skaičius (vnt.)</t>
  </si>
  <si>
    <t>Tarptautinių darbo grupių, kurių ekspertinėse veiklose dalyvavo ŠMC darbuotojai, skaičius (vnt.)</t>
  </si>
  <si>
    <t>ŠMC ir/ar jo renginiuose bent kartą dirbusių savanorių skaičius (vnt.)</t>
  </si>
  <si>
    <t>ŠMC išleistų leidinių skaičius (vnt.)</t>
  </si>
  <si>
    <t>Suskaitmenintų ir skaitmeninių kultūros paveldo objektų peržiūrų skaičius, tenkantis vienam objektui (vnt.)</t>
  </si>
  <si>
    <t>Asmenims, turintiems negalią, pritaikytų paslaugų skaičius (vnt.)</t>
  </si>
  <si>
    <t>Edukaciniuose užsiėmimuose dalyvavusių  asmenų, turinčių negalią, skaičius (žm.)</t>
  </si>
  <si>
    <t>Surengtų edukacinių užsiėmimų, skirtų asmenims, turintiems negalią, skaičius (vnt.)</t>
  </si>
  <si>
    <t>Mokslinių publikacijų skaičius (vnt.)</t>
  </si>
  <si>
    <t>Skaitmeninio raštingumo mokymų dalyvių skaičius (žm.)</t>
  </si>
  <si>
    <t>Naujų edukacinių užsiėmimų temų, skirtų asmenims, negalintiems skaityti įprasto spausdinto teksto, skaičius (vnt.)</t>
  </si>
  <si>
    <t>Apmokytų asmenų, negalinčių skaityti įprasto spausdinto teksto, skaičius (žm.)</t>
  </si>
  <si>
    <t>Medijų ir informacinio raštingumo mokymuose dalyvavusių asmenų, negalinčių skaityti įprasto spausdinto teksto, skaičius (žm.)</t>
  </si>
  <si>
    <t>Kitų įstaigų organizuotuose renginiuose pasirodymų skaičius (vnt.)</t>
  </si>
  <si>
    <t xml:space="preserve">Viešai atliktų pasirodymų skaičius (vnt.)
</t>
  </si>
  <si>
    <t>Kūrinių ar jų fragmentų įrašų, prieinamų elektroninėje erdvėje, skaičius (vnt.)</t>
  </si>
  <si>
    <t>Vidutinis salių užimtumas įstaigos organizuotose pasirodymuose stacionare (proc.)</t>
  </si>
  <si>
    <t>Salių stacionare skaičius (vnt.)</t>
  </si>
  <si>
    <t>Bendras vietų salėse stacionare skaičius (vnt.)</t>
  </si>
  <si>
    <t>Šiuolaikinio meno sklaidos projektų skaičius (vnt.)</t>
  </si>
  <si>
    <t>Kitose erdvėse Lietuvoje surengtų šiuolaikinio meno sklaidos projektų skaičius (vnt.)</t>
  </si>
  <si>
    <t>ŠMC renginiuose dalyvavusių menininkų ir kitų autorių bei šiuolaikinio meno profesionalų skaičius (žm.)</t>
  </si>
  <si>
    <t>Šiuolaikinio meno sklaidos projektų lankytojų skaičius (žm.)</t>
  </si>
  <si>
    <t>ŠMC patalpose surengtų parodų ir jas lydinčių renginių lankytojų skaičius (žm.)</t>
  </si>
  <si>
    <t>ŠMC skaityklos lankytojų skaičius (žm.)</t>
  </si>
  <si>
    <t>ŠMC kino salės lankytojų skaičius (žm.)</t>
  </si>
  <si>
    <t>Kitose erdvėse Lietuvoje surengtų šiuolaikinio meno sklaidos projektų lankytojų skaičius (žm.)</t>
  </si>
  <si>
    <t>Menininkų bei kuratorių, kurių naujus kūrinius suprodiusavo ir/arba pirmakart viešai pristatė ŠMC, skaičius (žm.)</t>
  </si>
  <si>
    <t>Pirmą kartą ŠMC projektuose pristatomų menininkų (debiutų) skaičius (žm.)</t>
  </si>
  <si>
    <t>Leidinių ŠMC skaityklos fonde skaičius (vnt.)</t>
  </si>
  <si>
    <t>Užsienyje surengtų Lietuvos šiuolaikinio meno sklaidos projektų lankytojų skaičius (žm.)</t>
  </si>
  <si>
    <t>Tarptautinių šiuolaikinio meno sklaidos projektų skaičius (vnt.)</t>
  </si>
  <si>
    <t>ŠMC rezidavusių šiuolaikinio meno profesionalų skaičius (vnt.)</t>
  </si>
  <si>
    <t>Užsienyje surengtų Lietuvos šiuolaikinio meno sklaidos projektų skaičius (vnt.)</t>
  </si>
  <si>
    <t>Tarptautinių projektų, kuriuos įgyvendina(-o) arba dalyvauja(-o) įgyvendinant ŠMC, skaičius (vnt.)</t>
  </si>
  <si>
    <t>Tarptautinių projektų, kuriuos įgyvendina(-o) ŠMC, skaičius (vnt.)</t>
  </si>
  <si>
    <t>Tarptautinių projektų, kuriuose dalyvauja(-o) ŠMC, skaičius (vnt.)</t>
  </si>
  <si>
    <t>Įstaigos naudojamos vienos transporto priemonės išlaikymo kaina (eurai)</t>
  </si>
  <si>
    <t>Bibliotekos metodininkų-tyrėjų skaičius (vnt.)</t>
  </si>
  <si>
    <t>Mokslinių publikacijų skaičius, tenkantis vienam metodininkui-tyrėjui (vnt.)</t>
  </si>
  <si>
    <t>Kreditinis įsiskolinimas (eurai)</t>
  </si>
  <si>
    <t>Į „Europeana“ sistemą pateiktų  suskaitmenintų Lietuvos muziejų kultūros paveldo objektų skaičius (vnt.)</t>
  </si>
  <si>
    <t>LIMIS portale prieinamų suskaitmenintų ir skaitmeninių kultūros paveldo objektų skaičius iš viso (vnt.)</t>
  </si>
  <si>
    <t>Suskaitmenintų ir skaitmeninių Lietuvos muziejų saugomų kultūros paveldo objektų skaičius iš viso (vnt.)</t>
  </si>
  <si>
    <t>Suskaitmenintų ir skaitmeninių Lietuvos muziejų kultūros paveldo objektų, prieinamų LIMIS portale, skaičius (vnt.)</t>
  </si>
  <si>
    <t>Suskaitmenintų ir skaitmeninių kultūros paveldo objektų, pateiktų į VEPIS sistemą, skaičius iš viso (vnt.)</t>
  </si>
  <si>
    <t>Virtualiųjų apsilankymų LIMIS portale skaičius praėjusiais ataskaitiniais metais (vnt.)</t>
  </si>
  <si>
    <t>Virtualiųjų apsilankymų LIMIS portale skaičius (vnt.)</t>
  </si>
  <si>
    <t>Lietuvos leidėjų per metus išleistų leidinių skaičius (vnt.)</t>
  </si>
  <si>
    <t>Mokymų, skirtų informuoti ir šviesti visuomenę negalios klausimais, dalyvių skaičius (žm.)</t>
  </si>
  <si>
    <t>Mokymų, skirtų informuoti ir šviesti visuomenę negalios klausimais, skaičius (vnt.)</t>
  </si>
  <si>
    <t>Suteiktų konsultacijų kirtoms įstaigoms ir organizacijoms, teikiančioms paslaugas asmenims, negalintiems skaityti įprasto spausdinto teksto, aptarnavimo tematika skaičius (vnt.)</t>
  </si>
  <si>
    <t>Suteiktų konsultacijų asmenų, negalinčių skaityti įprasto spausdinto teksto, aptarnavimo tematika skaičius (vnt.)</t>
  </si>
  <si>
    <t>Suteiktų konsultacijų kitoms šalies bibliotekoms asmenų, negalinčių skaityti įprasto spausdinto teksto, aptarnavimo tematika skaičius (vnt.)</t>
  </si>
  <si>
    <t>Specialistų, apmokytų aptarnauti asmenis, negalinčius skaityti įprasto spausdinto teksto, skaičius (žm.)</t>
  </si>
  <si>
    <t>VEPIS sistemoje prieinamų Lietuvos atminties institucijų suskaitmenintų ir skaitmeninių kultūros paveldo objektų dalis (proc.)</t>
  </si>
  <si>
    <t>Suskaitmenintų ir skaitmeninių Lietuvos atminties institucijų kultūros paveldo objektų skaičius iš viso (vnt.)</t>
  </si>
  <si>
    <t>Suskaitmenintų ir skaitmeninių Lietuvos atminties institucijų kultūros paveldo objektų, prieinamų VEPIS sistemoje, skaičius (vnt.)</t>
  </si>
  <si>
    <t>Virtualųjų apsilankymų VEPIS sistemoje skaičius praėjusiais ataskaitiniais metais (vnt.)</t>
  </si>
  <si>
    <t>Virtualiųjų apsilankymų VEPIS sistemoje skaičius (vnt.)</t>
  </si>
  <si>
    <t>Suskaitmenintų Lietuvos kultūros paveldo objektų, prieinamų „Europeana“ sistemoje, skaičius (vnt.)</t>
  </si>
  <si>
    <t xml:space="preserve">„Europeana“ sistemoje prieinamų suskaitmenintų Lietuvos kultūros paveldo objektų, kurių skaitmeninių kopijų, metaduomenų ir ženklinimo kokybė atitinka ne žemesnę kaip trečią duomenų kokybės kategoriją, skaičius (vnt.) </t>
  </si>
  <si>
    <t>„Europeana“ sistemoje prieinamų suskaitmenintų Lietuvos kultūros paveldo objektų, kurių skaitmeninių kopijų, metaduomenų ir ženklinimo kokybė pagerinta iki trečios duomenų kokybės kategorijos, skaičius (vnt.)</t>
  </si>
  <si>
    <t xml:space="preserve">„Europeana“ sistemoje prieinamų suskaitmenintų Lietuvos kultūros paveldo objektų, kurie pagal Europeana turinio pateikimo kokybės reikalavimus atitinka ne žemesnę kaip trečią duomenų kokybės kategoriją, dalis (proc.)  </t>
  </si>
  <si>
    <t>Pajamų įmokų likutis ataskaitinių metų pradžioje (eurai)</t>
  </si>
  <si>
    <t>Metinės įstaigos išlaidos darbo užmokesčiui (eurai)</t>
  </si>
  <si>
    <t>Metinės įstaigos išlaidos bendrosios veiklos srities darbuotojų darbo užmokesčiui (eurai)</t>
  </si>
  <si>
    <t>Metinės įstaigos išlaidos specialiosios veiklos srities (kultūros ir meno) darbuotojų darbo užmokesčiui (eurai)</t>
  </si>
  <si>
    <t>Faktinė reikšmė</t>
  </si>
  <si>
    <t>Vertinimo kriterijus, matavimo vienetas</t>
  </si>
  <si>
    <t>Komentaras</t>
  </si>
  <si>
    <t>Įvykdymo procentas</t>
  </si>
  <si>
    <r>
      <t xml:space="preserve">I. Personalo valdymas:
</t>
    </r>
    <r>
      <rPr>
        <i/>
        <sz val="11"/>
        <color indexed="8"/>
        <rFont val="Calibri"/>
        <family val="2"/>
        <charset val="186"/>
      </rPr>
      <t>1. Įvardijami planuoti pagrindiniai metiniai veiksmai/darbai personalo valdymo tema.
Konstatuojama įvykdymo būsena (įvykdyta, neįvykdyta, vykdoma) ir trumpai pakomentuojama.
2.
3.</t>
    </r>
  </si>
  <si>
    <r>
      <t xml:space="preserve">II. Kvalifikacijos tobulinimas:
</t>
    </r>
    <r>
      <rPr>
        <i/>
        <sz val="11"/>
        <color indexed="8"/>
        <rFont val="Calibri"/>
        <family val="2"/>
        <charset val="186"/>
      </rPr>
      <t>1. Įvardijami planuoti pagrindiniai metiniai veiksmai/darbai kvalifikacijos tobulinimo tema.
Konstatuojama įvykdymo būsena (įvykdyta, neįvykdyta, vykdoma) ir trumpai pakomentuojama.
2.
3.</t>
    </r>
  </si>
  <si>
    <r>
      <t xml:space="preserve">I. Gautos lėšos:
</t>
    </r>
    <r>
      <rPr>
        <i/>
        <sz val="11"/>
        <color indexed="8"/>
        <rFont val="Calibri"/>
        <family val="2"/>
        <charset val="186"/>
      </rPr>
      <t>1. Įvardijami planuoti pagrindiniai metiniai veiksmai/darbai gautų lėšų tema.
Konstatuojama įvykdymo būsena (įvykdyta, neįvykdyta, vykdoma) ir trumpai pakomentuojama.
2.
3.</t>
    </r>
  </si>
  <si>
    <r>
      <t xml:space="preserve">II. Išlaidos:
</t>
    </r>
    <r>
      <rPr>
        <i/>
        <sz val="11"/>
        <color indexed="8"/>
        <rFont val="Calibri"/>
        <family val="2"/>
        <charset val="186"/>
      </rPr>
      <t xml:space="preserve">1. Įvardijami planuoti pagrindiniai metiniai veiksmai/darbai gautų lėšų tema.
Konstatuojama įvykdymo būsena (įvykdyta, neįvykdyta, vykdoma) ir trumpai pakomentuojama.
2.
3.
</t>
    </r>
  </si>
  <si>
    <r>
      <t xml:space="preserve">I. Projektų valdymas:
</t>
    </r>
    <r>
      <rPr>
        <i/>
        <sz val="11"/>
        <color indexed="8"/>
        <rFont val="Calibri"/>
        <family val="2"/>
        <charset val="186"/>
      </rPr>
      <t>1. Įvardijami planuoti pagrindiniai metiniai veiksmai/darbai projektų valdymo tema.
Konstatuojama įvykdymo būsena (įvykdyta, neįvykdyta, vykdoma) ir trumpai pakomentuojama.
2.
3.</t>
    </r>
  </si>
  <si>
    <r>
      <t xml:space="preserve">I. Nekilnojamo turto valdymas
</t>
    </r>
    <r>
      <rPr>
        <i/>
        <sz val="11"/>
        <color indexed="8"/>
        <rFont val="Calibri"/>
        <family val="2"/>
        <charset val="186"/>
      </rPr>
      <t>1. Įvardijami planuoti pagrindiniai metiniai veiksmai/darbai nekilnojamo turto valdymo tema.
Konstatuojama įvykdymo būsena (įvykdyta, neįvykdyta, vykdoma) ir trumpai pakomentuojama.
2.
3.</t>
    </r>
  </si>
  <si>
    <r>
      <t xml:space="preserve">II. Kilnojamo turto valdymas:
</t>
    </r>
    <r>
      <rPr>
        <i/>
        <sz val="11"/>
        <color indexed="8"/>
        <rFont val="Calibri"/>
        <family val="2"/>
        <charset val="186"/>
      </rPr>
      <t>1. Įvardijami planuoti pagrindiniai metiniai veiksmai/darbai kilnojamo turto valdymo tema.
Konstatuojama įvykdymo būsena (įvykdyta, neįvykdyta, vykdoma) ir trumpai pakomentuojama.
2.
3.</t>
    </r>
  </si>
  <si>
    <r>
      <t xml:space="preserve">I. Apsilankymai:
</t>
    </r>
    <r>
      <rPr>
        <i/>
        <sz val="11"/>
        <color indexed="8"/>
        <rFont val="Calibri"/>
        <family val="2"/>
        <charset val="186"/>
      </rPr>
      <t>1. Įvardijami planuoti pagrindiniai metiniai veiksmai/darbai apsilankymų tema.
Konstatuojama įvykdymo būsena (įvykdyta, neįvykdyta, vykdoma) ir trumpai pakomentuojama.
2.
3.</t>
    </r>
  </si>
  <si>
    <r>
      <t xml:space="preserve">II. Kūrybinė veikla:
</t>
    </r>
    <r>
      <rPr>
        <i/>
        <sz val="11"/>
        <color indexed="8"/>
        <rFont val="Calibri"/>
        <family val="2"/>
        <charset val="186"/>
      </rPr>
      <t>1. Įvardijami planuoti pagrindiniai metiniai veiksmai/darbai kūrybinės veiklos tema.
Konstatuojama įvykdymo būsena (įvykdyta, neįvykdyta, vykdoma) ir trumpai pakomentuojama.
2.
3.</t>
    </r>
  </si>
  <si>
    <r>
      <t xml:space="preserve">I. Paslaugos:
</t>
    </r>
    <r>
      <rPr>
        <i/>
        <sz val="11"/>
        <color indexed="8"/>
        <rFont val="Calibri"/>
        <family val="2"/>
        <charset val="186"/>
      </rPr>
      <t>1. Įvardijami planuoti pagrindiniai metiniai veiksmai/darbai paslaugų tema.
Konstatuojama įvykdymo būsena (įvykdyta, neįvykdyta, vykdoma) ir trumpai pakomentuojama.
2.
3.</t>
    </r>
  </si>
  <si>
    <r>
      <t xml:space="preserve">II. Tarptautiškumas:
</t>
    </r>
    <r>
      <rPr>
        <i/>
        <sz val="11"/>
        <color indexed="8"/>
        <rFont val="Calibri"/>
        <family val="2"/>
        <charset val="186"/>
      </rPr>
      <t>1. Įvardijami planuoti pagrindiniai metiniai veiksmai/darbai tarptautiškumo tema.
Konstatuojama įvykdymo būsena (įvykdyta, neįvykdyta, vykdoma) ir trumpai pakomentuojama.
2.
3.</t>
    </r>
  </si>
  <si>
    <r>
      <t xml:space="preserve">III. Tarpsektorinis bendradarbiavimas:
</t>
    </r>
    <r>
      <rPr>
        <i/>
        <sz val="11"/>
        <color indexed="8"/>
        <rFont val="Calibri"/>
        <family val="2"/>
        <charset val="186"/>
      </rPr>
      <t>1. Įvardijami planuoti pagrindiniai metiniai veiksmai/darbai tarpsektorinio bendradarbiavimo tema.
Konstatuojama įvykdymo būsena (įvykdyta, neįvykdyta, vykdoma) ir trumpai pakomentuojama.
2.
3</t>
    </r>
    <r>
      <rPr>
        <b/>
        <sz val="11"/>
        <color indexed="8"/>
        <rFont val="Calibri"/>
        <family val="2"/>
        <charset val="186"/>
      </rPr>
      <t>.</t>
    </r>
  </si>
  <si>
    <r>
      <t xml:space="preserve">IV. Rinkodara:
</t>
    </r>
    <r>
      <rPr>
        <i/>
        <sz val="11"/>
        <color indexed="8"/>
        <rFont val="Calibri"/>
        <family val="2"/>
        <charset val="186"/>
      </rPr>
      <t>1. Įvardijami planuoti pagrindiniai metiniai veiksmai/darbai rinkodaros tema.
Konstatuojama įvykdymo būsena (įvykdyta, neįvykdyta, vykdoma) ir trumpai pakomentuojama.
2.
3.</t>
    </r>
  </si>
  <si>
    <r>
      <t xml:space="preserve">V. Savanoriavimas, socialinis dalyvavimas:
</t>
    </r>
    <r>
      <rPr>
        <i/>
        <sz val="11"/>
        <color indexed="8"/>
        <rFont val="Calibri"/>
        <family val="2"/>
        <charset val="186"/>
      </rPr>
      <t>1. Įvardijami planuoti pagrindiniai metiniai veiksmai/darbai savanoriavimo, socialinio dalyvavimo tema.
Konstatuojama įvykdymo būsena (įvykdyta, neįvykdyta, vykdoma) ir trumpai pakomentuojama.
2.
3.</t>
    </r>
  </si>
  <si>
    <t>BENDROSIOS FUNKCIJOS</t>
  </si>
  <si>
    <t>Žmogiškieji ištekliai</t>
  </si>
  <si>
    <t>Finansai</t>
  </si>
  <si>
    <t>Investicijų projektai</t>
  </si>
  <si>
    <t>Turtas</t>
  </si>
  <si>
    <t>1.</t>
  </si>
  <si>
    <t>2.</t>
  </si>
  <si>
    <t>3.</t>
  </si>
  <si>
    <t>Planinė reikšmė</t>
  </si>
  <si>
    <r>
      <t xml:space="preserve">Investicijų projekto </t>
    </r>
    <r>
      <rPr>
        <b/>
        <i/>
        <sz val="11"/>
        <color indexed="60"/>
        <rFont val="Calibri"/>
        <family val="2"/>
        <charset val="186"/>
      </rPr>
      <t>X</t>
    </r>
    <r>
      <rPr>
        <b/>
        <sz val="11"/>
        <rFont val="Calibri"/>
        <family val="2"/>
        <charset val="186"/>
      </rPr>
      <t xml:space="preserve"> įgyvendinimo pažanga (proc.)</t>
    </r>
  </si>
  <si>
    <r>
      <t xml:space="preserve">Investicijų projekto </t>
    </r>
    <r>
      <rPr>
        <b/>
        <i/>
        <sz val="11"/>
        <color indexed="60"/>
        <rFont val="Calibri"/>
        <family val="2"/>
        <charset val="186"/>
      </rPr>
      <t>X</t>
    </r>
    <r>
      <rPr>
        <b/>
        <sz val="11"/>
        <rFont val="Calibri"/>
        <family val="2"/>
        <charset val="186"/>
      </rPr>
      <t xml:space="preserve"> įgyvendinimo pažanga ataskaitiniais metais (proc.)</t>
    </r>
  </si>
  <si>
    <r>
      <t xml:space="preserve">Investicijų projekto </t>
    </r>
    <r>
      <rPr>
        <i/>
        <sz val="11"/>
        <color indexed="60"/>
        <rFont val="Calibri"/>
        <family val="2"/>
        <charset val="186"/>
      </rPr>
      <t>X</t>
    </r>
    <r>
      <rPr>
        <sz val="11"/>
        <color indexed="60"/>
        <rFont val="Calibri"/>
        <family val="2"/>
        <charset val="186"/>
      </rPr>
      <t xml:space="preserve"> </t>
    </r>
    <r>
      <rPr>
        <sz val="11"/>
        <color theme="1"/>
        <rFont val="Calibri"/>
        <family val="2"/>
        <charset val="186"/>
        <scheme val="minor"/>
      </rPr>
      <t>bendra vertė (eurai)</t>
    </r>
  </si>
  <si>
    <r>
      <t xml:space="preserve">Lėšų panaudojimas, įgyvendinant investicijų projektą </t>
    </r>
    <r>
      <rPr>
        <i/>
        <sz val="11"/>
        <color indexed="60"/>
        <rFont val="Calibri"/>
        <family val="2"/>
        <charset val="186"/>
      </rPr>
      <t>X</t>
    </r>
    <r>
      <rPr>
        <sz val="11"/>
        <color theme="1"/>
        <rFont val="Calibri"/>
        <family val="2"/>
        <charset val="186"/>
        <scheme val="minor"/>
      </rPr>
      <t xml:space="preserve"> (eurai)</t>
    </r>
  </si>
  <si>
    <r>
      <t>Ataskaitiniais metais skirtos lėšos investicijų projektui</t>
    </r>
    <r>
      <rPr>
        <i/>
        <sz val="11"/>
        <color indexed="8"/>
        <rFont val="Calibri"/>
        <family val="2"/>
        <charset val="186"/>
      </rPr>
      <t xml:space="preserve"> </t>
    </r>
    <r>
      <rPr>
        <i/>
        <sz val="11"/>
        <color indexed="60"/>
        <rFont val="Calibri"/>
        <family val="2"/>
        <charset val="186"/>
      </rPr>
      <t>X</t>
    </r>
    <r>
      <rPr>
        <sz val="11"/>
        <color theme="1"/>
        <rFont val="Calibri"/>
        <family val="2"/>
        <charset val="186"/>
        <scheme val="minor"/>
      </rPr>
      <t xml:space="preserve"> įgyvendinti (eurai)</t>
    </r>
  </si>
  <si>
    <r>
      <t xml:space="preserve">Metinis lėšų panaudojimas, įgyvendinant investicijų projektą </t>
    </r>
    <r>
      <rPr>
        <i/>
        <sz val="11"/>
        <color indexed="60"/>
        <rFont val="Calibri"/>
        <family val="2"/>
        <charset val="186"/>
      </rPr>
      <t>X</t>
    </r>
    <r>
      <rPr>
        <sz val="11"/>
        <color theme="1"/>
        <rFont val="Calibri"/>
        <family val="2"/>
        <charset val="186"/>
        <scheme val="minor"/>
      </rPr>
      <t xml:space="preserve"> (eurai)</t>
    </r>
  </si>
  <si>
    <r>
      <t xml:space="preserve">I. Įvardijama tema:
</t>
    </r>
    <r>
      <rPr>
        <i/>
        <sz val="11"/>
        <color indexed="8"/>
        <rFont val="Calibri"/>
        <family val="2"/>
        <charset val="186"/>
      </rPr>
      <t>1. Įvardijami planuoti pagrindiniai metiniai veiksmai/darbai įvardinta tema
Konstatuojama įvykdymo būsena (įvykdyta, neįvykdyta, vykdoma) ir trumpai pakomentuojama.
2.
3.</t>
    </r>
  </si>
  <si>
    <r>
      <rPr>
        <b/>
        <i/>
        <sz val="11"/>
        <color indexed="8"/>
        <rFont val="Calibri"/>
        <family val="2"/>
        <charset val="186"/>
      </rPr>
      <t>II. Įvardijama tema:</t>
    </r>
    <r>
      <rPr>
        <b/>
        <sz val="11"/>
        <color indexed="8"/>
        <rFont val="Calibri"/>
        <family val="2"/>
        <charset val="186"/>
      </rPr>
      <t xml:space="preserve">
</t>
    </r>
    <r>
      <rPr>
        <i/>
        <sz val="11"/>
        <color indexed="8"/>
        <rFont val="Calibri"/>
        <family val="2"/>
        <charset val="186"/>
      </rPr>
      <t>1. Įvardijami planuoti pagrindiniai metiniai veiksmai/darbai įvardinta tema</t>
    </r>
    <r>
      <rPr>
        <b/>
        <sz val="11"/>
        <color indexed="8"/>
        <rFont val="Calibri"/>
        <family val="2"/>
        <charset val="186"/>
      </rPr>
      <t xml:space="preserve">
</t>
    </r>
    <r>
      <rPr>
        <i/>
        <sz val="11"/>
        <color indexed="8"/>
        <rFont val="Calibri"/>
        <family val="2"/>
        <charset val="186"/>
      </rPr>
      <t>Konstatuojama įvykdymo būsena (įvykdyta, neįvykdyta, vykdoma) ir trumpai pakomentuojama.
2.
3.</t>
    </r>
  </si>
  <si>
    <r>
      <t xml:space="preserve">III. Įvardijama tema:
</t>
    </r>
    <r>
      <rPr>
        <i/>
        <sz val="11"/>
        <color indexed="8"/>
        <rFont val="Calibri"/>
        <family val="2"/>
        <charset val="186"/>
      </rPr>
      <t>1. Įvardijami planuoti pagrindiniai metiniai veiksmai/darbai įvardinta tema
Konstatuojama įvykdymo būsena (įvykdyta, neįvykdyta, vykdoma) ir trumpai pakomentuojama.
2.
3.</t>
    </r>
  </si>
  <si>
    <r>
      <t>Investicijų projekto</t>
    </r>
    <r>
      <rPr>
        <i/>
        <sz val="11"/>
        <color indexed="8"/>
        <rFont val="Calibri"/>
        <family val="2"/>
        <charset val="186"/>
      </rPr>
      <t xml:space="preserve"> </t>
    </r>
    <r>
      <rPr>
        <i/>
        <sz val="11"/>
        <color indexed="60"/>
        <rFont val="Calibri"/>
        <family val="2"/>
        <charset val="186"/>
      </rPr>
      <t>X</t>
    </r>
    <r>
      <rPr>
        <sz val="11"/>
        <color indexed="60"/>
        <rFont val="Calibri"/>
        <family val="2"/>
        <charset val="186"/>
      </rPr>
      <t xml:space="preserve"> </t>
    </r>
    <r>
      <rPr>
        <sz val="11"/>
        <color theme="1"/>
        <rFont val="Calibri"/>
        <family val="2"/>
        <charset val="186"/>
        <scheme val="minor"/>
      </rPr>
      <t>bendra vertė (eurai)</t>
    </r>
  </si>
  <si>
    <r>
      <t xml:space="preserve">Ataskaitiniais metais skirtos lėšos investicijų projektui </t>
    </r>
    <r>
      <rPr>
        <i/>
        <sz val="11"/>
        <color indexed="60"/>
        <rFont val="Calibri"/>
        <family val="2"/>
        <charset val="186"/>
      </rPr>
      <t>X</t>
    </r>
    <r>
      <rPr>
        <i/>
        <sz val="11"/>
        <color indexed="8"/>
        <rFont val="Calibri"/>
        <family val="2"/>
        <charset val="186"/>
      </rPr>
      <t xml:space="preserve"> </t>
    </r>
    <r>
      <rPr>
        <sz val="11"/>
        <color theme="1"/>
        <rFont val="Calibri"/>
        <family val="2"/>
        <charset val="186"/>
        <scheme val="minor"/>
      </rPr>
      <t>įgyvendinti (eurai)</t>
    </r>
  </si>
  <si>
    <t>Metų prioritetinė veikla, įvykdymo informacija</t>
  </si>
  <si>
    <t>(parašas)</t>
  </si>
  <si>
    <t>(Vardas Pavardė)</t>
  </si>
  <si>
    <t>Veiklos sritis, tema, metinis veiksmas/darbas, 
įvykdymo informacija</t>
  </si>
  <si>
    <t>Veiklos sritis, tema, metinis veiksmas/darbas,
įvykdymo informacija</t>
  </si>
  <si>
    <t>Sudėtinis vertinimo kriterijus, 
matavimo vienetas</t>
  </si>
  <si>
    <t>Planinis pokytis 
(vertinimo kriterijus, 
matavimo vienetas)</t>
  </si>
  <si>
    <t>Muziejaus rinkiniuose saugomų eksponatų skaičius (vnt.)</t>
  </si>
  <si>
    <t xml:space="preserve">Konsultuotų kitų muziejų specialistų rinkinių apsaugos, apskaitos, eksponavimo, tyrimo, parodų rengimo, edukacijos ir kitais muziejiniais klausimais skaičius (asm.) </t>
  </si>
  <si>
    <t>Kitiems Lietuvos muziejams sukurtų skaitmeninių vaizdų skaičius (vnt.)</t>
  </si>
  <si>
    <r>
      <t xml:space="preserve">Lietuvos muziejų, pasinaudojusių skaitmeninimo kompetencijų centrų paslaugomis, skaičius (vnt.) 
</t>
    </r>
    <r>
      <rPr>
        <i/>
        <sz val="11"/>
        <rFont val="Calibri"/>
        <family val="2"/>
        <charset val="186"/>
      </rPr>
      <t>[Taikoma tik Lietuvos dailės muziejui, Nacionaliniam M. K. Čiurlionio dailės muziejui, Lietuvos jūrų muziejui ir Šiaulių „Aušros“ muziejui]</t>
    </r>
  </si>
  <si>
    <r>
      <t xml:space="preserve">LIMIS portale prieinamų Lietuvos muziejų suskaitmenintų ir skaitmeninių kultūros paveldo objektų dalis (proc.) 
</t>
    </r>
    <r>
      <rPr>
        <i/>
        <sz val="11"/>
        <rFont val="Calibri"/>
        <family val="2"/>
        <charset val="186"/>
      </rPr>
      <t>[Taikoma tik Lietuvos dailės muziejui]</t>
    </r>
  </si>
  <si>
    <r>
      <t xml:space="preserve">LIMIS portale prieinamų suskaitmenintų ir skaitmeninių Lietuvos muziejų saugomų kultūros paveldo objektų dalis VEPIS sistemoje (proc.) 
</t>
    </r>
    <r>
      <rPr>
        <i/>
        <sz val="11"/>
        <rFont val="Calibri"/>
        <family val="2"/>
        <charset val="186"/>
      </rPr>
      <t>[Taikoma tik Lietuvos dailės muziejui]</t>
    </r>
  </si>
  <si>
    <r>
      <t xml:space="preserve">Virtualiųjų apsilankymų LIMIS portale skaičiaus pokytis lyginant su praėjusiais metais (proc.) 
</t>
    </r>
    <r>
      <rPr>
        <i/>
        <sz val="11"/>
        <rFont val="Calibri"/>
        <family val="2"/>
        <charset val="186"/>
      </rPr>
      <t>[Taikoma tik Lietuvos dailės muziejui]</t>
    </r>
  </si>
  <si>
    <r>
      <t xml:space="preserve">Į „Europeana“ sistemą pateiktų suskaitmenintų Lietuvos muziejų kultūros paveldo objektų skaičius iš viso (vnt.)
</t>
    </r>
    <r>
      <rPr>
        <i/>
        <sz val="11"/>
        <rFont val="Calibri"/>
        <family val="2"/>
        <charset val="186"/>
      </rPr>
      <t>[Taikoma tik Lietuvos dailės muziejui]</t>
    </r>
  </si>
  <si>
    <t>Tarptautinių projektų, kuriuos įgyvendina(-o) muziejus, skaičius (vnt.)</t>
  </si>
  <si>
    <t>Tarptautinių projektų Lietuvoje ir užsienyje, kuriuose dalyvauja(-o) muziejus, skaičius (vnt.)</t>
  </si>
  <si>
    <t>Tarptautinių darbo grupių, kurių ekspertinėse veiklose dalyvavo muziejaus darbuotojai, skaičius (vnt.)</t>
  </si>
  <si>
    <r>
      <t xml:space="preserve">III. Tarpsektorinis bendradarbiavimas:
</t>
    </r>
    <r>
      <rPr>
        <i/>
        <sz val="11"/>
        <color indexed="8"/>
        <rFont val="Calibri"/>
        <family val="2"/>
        <charset val="186"/>
      </rPr>
      <t>1. Įvardijami planuoti pagrindiniai metiniai veiksmai/darbai tarpsektorinio bendradarbiavimo tema.
Konstatuojama įvykdymo būsena (įvykdyta, neįvykdyta, vykdoma) ir trumpai pakomentuojama.
2.
3.</t>
    </r>
  </si>
  <si>
    <t>Metinės įstaigos išlaidos kilnojamųjų kultūros vertybių įsigijimui (eurai)</t>
  </si>
  <si>
    <r>
      <t xml:space="preserve">I. Nustatytos teritorijos bibliotekų aptarnavimas:
</t>
    </r>
    <r>
      <rPr>
        <i/>
        <sz val="11"/>
        <color indexed="8"/>
        <rFont val="Calibri"/>
        <family val="2"/>
        <charset val="186"/>
      </rPr>
      <t>1. Įvardijami planuoti pagrindiniai metiniai veiksmai/darbai nustatytos teritorijos bibliotekų aptarnavimo tema.
Konstatuojama įvykdymo būsena (įvykdyta, neįvykdyta, vykdoma) ir trumpai pakomentuojama.
2.
3.</t>
    </r>
  </si>
  <si>
    <t>Suteiktų konsultacijų skaičius, tenkantis vienai aptarnaujamos teritorijos savivaldybės viešajai bibliotekai (vnt.)</t>
  </si>
  <si>
    <t>Organizuotų mokymų nustatytos teritorijos bbliotekininkams pagal bibliotekos sukurtas ir/ar pritaikytas mokymų programas skaičius (vnt.)</t>
  </si>
  <si>
    <r>
      <t xml:space="preserve">II. Skaitmeninimas:
</t>
    </r>
    <r>
      <rPr>
        <i/>
        <sz val="11"/>
        <color indexed="8"/>
        <rFont val="Calibri"/>
        <family val="2"/>
        <charset val="186"/>
      </rPr>
      <t>1. Įvardijami planuoti pagrindiniai metiniai veiksmai/darbai skaitmeninimo tema.
Konstatuojama įvykdymo būsena (įvykdyta, neįvykdyta, vykdoma) ir trumpai pakomentuojama.
2.
3.</t>
    </r>
  </si>
  <si>
    <r>
      <t xml:space="preserve">III. Dokumentų fondas:
</t>
    </r>
    <r>
      <rPr>
        <i/>
        <sz val="11"/>
        <color indexed="8"/>
        <rFont val="Calibri"/>
        <family val="2"/>
        <charset val="186"/>
      </rPr>
      <t>1. Įvardijami numatomi pagrindiniai metiniai veiksmai/darbai dokumentų fondo tema.
Konstatuojama įvykdymo būsena (įvykdyta, neįvykdyta, vykdoma) ir trumpai pakomentuojama.
2.
3.</t>
    </r>
  </si>
  <si>
    <r>
      <t xml:space="preserve">Lietuvos publikuotų dokumentų archyvinio fondo surinkimo pilnumas (proc.)                        
</t>
    </r>
    <r>
      <rPr>
        <i/>
        <sz val="11"/>
        <rFont val="Calibri"/>
        <family val="2"/>
        <charset val="186"/>
      </rPr>
      <t>[Taikoma tik Kauno apskrities viešajai bibliotekai]</t>
    </r>
  </si>
  <si>
    <r>
      <t xml:space="preserve">Sudarytų nacionalinės retrospektyviosios bibliografijos įrašų skaičiaus pokytis lyginant su praėjusiais metais (proc.)
</t>
    </r>
    <r>
      <rPr>
        <i/>
        <sz val="11"/>
        <rFont val="Calibri"/>
        <family val="2"/>
        <charset val="186"/>
      </rPr>
      <t>[Taikoma tik Kauno apskrities viešajai bibliotekai]</t>
    </r>
  </si>
  <si>
    <r>
      <t xml:space="preserve">III. Kultūrinės edukacijos veikla:
</t>
    </r>
    <r>
      <rPr>
        <i/>
        <sz val="11"/>
        <color indexed="8"/>
        <rFont val="Calibri"/>
        <family val="2"/>
        <charset val="186"/>
      </rPr>
      <t>1. Įvardijami planuoti pagrindiniai metiniai veiksmai/darbai kultūrinės edukacijos veiklų tema.
Konstatuojama įvykdymo būsena (įvykdyta, neįvykdyta, vykdoma) ir trumpai pakomentuojama.
2.
3.</t>
    </r>
  </si>
  <si>
    <r>
      <t xml:space="preserve">II. Dokumentų fondas:
</t>
    </r>
    <r>
      <rPr>
        <i/>
        <sz val="11"/>
        <color indexed="8"/>
        <rFont val="Calibri"/>
        <family val="2"/>
        <charset val="186"/>
      </rPr>
      <t>1. Įvardijami numatomi pagrindiniai metiniai veiksmai/darbai dokumentų fondo tema.
Konstatuojama įvykdymo būsena (įvykdyta, neįvykdyta, vykdoma) ir trumpai pakomentuojama.
2.
3.</t>
    </r>
  </si>
  <si>
    <r>
      <t xml:space="preserve">IV. Mokymosi visą gyvenimą ir kultūrinės edukacijos veiklos:
</t>
    </r>
    <r>
      <rPr>
        <i/>
        <sz val="11"/>
        <color indexed="8"/>
        <rFont val="Calibri"/>
        <family val="2"/>
        <charset val="186"/>
      </rPr>
      <t>1. Įvardijami planuoti pagrindiniai metiniai veiksmai/darbai mokymosi visą gyvenimą ir kultūrinės edukacijos veiklų tema.
Konstatuojama įvykdymo būsena (įvykdyta, neįvykdyta, vykdoma) ir trumpai pakomentuojama.
2.
3.</t>
    </r>
  </si>
  <si>
    <r>
      <t xml:space="preserve">V Apsilankymai:
</t>
    </r>
    <r>
      <rPr>
        <i/>
        <sz val="11"/>
        <color indexed="8"/>
        <rFont val="Calibri"/>
        <family val="2"/>
        <charset val="186"/>
      </rPr>
      <t>1. Įvardijami planuoti pagrindiniai metiniai veiksmai/darbai apsilankymų tema.
Konstatuojama įvykdymo būsena (įvykdyta, neįvykdyta, vykdoma) ir trumpai pakomentuojama.
2.
3.</t>
    </r>
  </si>
  <si>
    <t>Išleistų leidinių, skirtų asmenims, negalintiems skaityti įprasto spausdinto teksto, pavadinimų skaičius (vnt.)</t>
  </si>
  <si>
    <r>
      <t xml:space="preserve">III. Dokumentų specialiais formatais leidyba:
</t>
    </r>
    <r>
      <rPr>
        <i/>
        <sz val="11"/>
        <color indexed="8"/>
        <rFont val="Calibri"/>
        <family val="2"/>
        <charset val="186"/>
      </rPr>
      <t>1. Įvardijami numatomi pagrindiniai metiniai veiksmai/darbai dokumentų specialiais formatais leidybos tema.
Konstatuojama įvykdymo būsena (įvykdyta, neįvykdyta, vykdoma) ir trumpai pakomentuojama.
2.
3.</t>
    </r>
  </si>
  <si>
    <t>Išleistų Brailio raštu leidinių pavadinimų skaičius (vnt.)</t>
  </si>
  <si>
    <t>Asmenims, negalintiems skaityti įprasto spausdinto teksto, siūlomų edukacinių užsiėmimų temų skaičius (vnt.)</t>
  </si>
  <si>
    <r>
      <t xml:space="preserve">V. Konsultavimas ir metodinės pagalbos teikimas:
</t>
    </r>
    <r>
      <rPr>
        <i/>
        <sz val="11"/>
        <color indexed="8"/>
        <rFont val="Calibri"/>
        <family val="2"/>
        <charset val="186"/>
      </rPr>
      <t>1. Įvardijami numatomi pagrindiniai metiniai veiksmai/darbai konsultavimo ir metodinės pagalbos teikimo tema.
Konstatuojama įvykdymo būsena (įvykdyta, neįvykdyta, vykdoma) ir trumpai pakomentuojama.
2.
3.</t>
    </r>
  </si>
  <si>
    <t>Lankytojų rekomendavimo apsilankyti bibliotekoje indeksas (proc.)</t>
  </si>
  <si>
    <t>Lankytojų rekomendavimo apsilankyti muziejuje indeksas (proc.)</t>
  </si>
  <si>
    <r>
      <t xml:space="preserve">I. Lietuvos dokumentinio kultūros paveldo fondo valdymas:
</t>
    </r>
    <r>
      <rPr>
        <i/>
        <sz val="11"/>
        <color indexed="8"/>
        <rFont val="Calibri"/>
        <family val="2"/>
        <charset val="186"/>
      </rPr>
      <t>1. Įvardijami numatomi pagrindiniai metiniai veiksmai/darbai Lietuvos dokumentinio kultūros paveldo fondo valdymo tema.</t>
    </r>
    <r>
      <rPr>
        <b/>
        <sz val="11"/>
        <color indexed="8"/>
        <rFont val="Calibri"/>
        <family val="2"/>
        <charset val="186"/>
      </rPr>
      <t xml:space="preserve">
</t>
    </r>
    <r>
      <rPr>
        <i/>
        <sz val="11"/>
        <color indexed="8"/>
        <rFont val="Calibri"/>
        <family val="2"/>
        <charset val="186"/>
      </rPr>
      <t>Konstatuojama įvykdymo būsena (įvykdyta, neįvykdyta, vykdoma) ir trumpai pakomentuojama.
2.
3.</t>
    </r>
  </si>
  <si>
    <r>
      <t xml:space="preserve">II. Lietuvos kilnojamojo kultūros paveldo aktualizavimas:
</t>
    </r>
    <r>
      <rPr>
        <i/>
        <sz val="11"/>
        <color indexed="8"/>
        <rFont val="Calibri"/>
        <family val="2"/>
        <charset val="186"/>
      </rPr>
      <t>1. Įvardijami numatomi pagrindiniai metiniai veiksmai/darbai Lietuvos  kilnojamojo kultūros paveldo aktualizavimo tema.
Konstatuojama įvykdymo būsena (įvykdyta, neįvykdyta, vykdoma) ir trumpai pakomentuojama.
2.
3.</t>
    </r>
  </si>
  <si>
    <t>Virtualųjų apsilankymų VEPIS sistemoje skaičiaus pokytis lyginant su praėjusiais metais (proc.)</t>
  </si>
  <si>
    <r>
      <t xml:space="preserve">III. Viešųjų bibliotekų veiklos technologinių sąlygų gerinimas:
</t>
    </r>
    <r>
      <rPr>
        <i/>
        <sz val="11"/>
        <color indexed="8"/>
        <rFont val="Calibri"/>
        <family val="2"/>
        <charset val="186"/>
      </rPr>
      <t>1. Įvardijami numatomi pagrindiniai metiniai veiksmai/darbai viešųjų bibliotekų veiklos technologinių sąlygų gerinimo tema.</t>
    </r>
    <r>
      <rPr>
        <b/>
        <sz val="11"/>
        <color indexed="8"/>
        <rFont val="Calibri"/>
        <family val="2"/>
        <charset val="186"/>
      </rPr>
      <t xml:space="preserve">
</t>
    </r>
    <r>
      <rPr>
        <i/>
        <sz val="11"/>
        <color indexed="8"/>
        <rFont val="Calibri"/>
        <family val="2"/>
        <charset val="186"/>
      </rPr>
      <t>Konstatuojama įvykdymo būsena (įvykdyta, neįvykdyta, vykdoma) ir trumpai pakomentuojama.
2.
3.</t>
    </r>
  </si>
  <si>
    <r>
      <t xml:space="preserve">IV. Bibliotekų srities stebėsenos ir veiklos valdymo tobulinimo veiklos:
</t>
    </r>
    <r>
      <rPr>
        <i/>
        <sz val="11"/>
        <color indexed="8"/>
        <rFont val="Calibri"/>
        <family val="2"/>
        <charset val="186"/>
      </rPr>
      <t>1. Įvardijami numatomi pagrindiniai metiniai veiksmai/darbai bibliotekų srities stebėsenos ir veiklos valdymo tobulinimo veiklų tema.</t>
    </r>
    <r>
      <rPr>
        <b/>
        <sz val="11"/>
        <color indexed="8"/>
        <rFont val="Calibri"/>
        <family val="2"/>
        <charset val="186"/>
      </rPr>
      <t xml:space="preserve">
</t>
    </r>
    <r>
      <rPr>
        <i/>
        <sz val="11"/>
        <color indexed="8"/>
        <rFont val="Calibri"/>
        <family val="2"/>
        <charset val="186"/>
      </rPr>
      <t>Konstatuojama įvykdymo būsena (įvykdyta, neįvykdyta, vykdoma) ir trumpai pakomentuojama.
2.
3.</t>
    </r>
  </si>
  <si>
    <t>Bibliotekų darbuotojų, dalyvavusių kvalifikacijos tobulinimo renginiuose, skaičius (žm.</t>
  </si>
  <si>
    <r>
      <t xml:space="preserve">V. Kultūrinės edukacijos veiklos:
</t>
    </r>
    <r>
      <rPr>
        <i/>
        <sz val="11"/>
        <color indexed="8"/>
        <rFont val="Calibri"/>
        <family val="2"/>
        <charset val="186"/>
      </rPr>
      <t>1. Įvardijami numatomi pagrindiniai metiniai veiksmai/darbai kultūrinės edukacijos veiklų tema.</t>
    </r>
    <r>
      <rPr>
        <b/>
        <sz val="11"/>
        <color indexed="8"/>
        <rFont val="Calibri"/>
        <family val="2"/>
        <charset val="186"/>
      </rPr>
      <t xml:space="preserve">
</t>
    </r>
    <r>
      <rPr>
        <i/>
        <sz val="11"/>
        <color indexed="8"/>
        <rFont val="Calibri"/>
        <family val="2"/>
        <charset val="186"/>
      </rPr>
      <t>Konstatuojama įvykdymo būsena (įvykdyta, neįvykdyta, vykdoma) ir trumpai pakomentuojama.
2.
3.</t>
    </r>
  </si>
  <si>
    <r>
      <t xml:space="preserve">VI. Apsilankymai:
</t>
    </r>
    <r>
      <rPr>
        <i/>
        <sz val="11"/>
        <color indexed="8"/>
        <rFont val="Calibri"/>
        <family val="2"/>
        <charset val="186"/>
      </rPr>
      <t>1. Įvardijami numatomi pagrindiniai metiniai veiksmai/darbai apsilankymų tema.</t>
    </r>
    <r>
      <rPr>
        <b/>
        <sz val="11"/>
        <color indexed="8"/>
        <rFont val="Calibri"/>
        <family val="2"/>
        <charset val="186"/>
      </rPr>
      <t xml:space="preserve">
</t>
    </r>
    <r>
      <rPr>
        <i/>
        <sz val="11"/>
        <color indexed="8"/>
        <rFont val="Calibri"/>
        <family val="2"/>
        <charset val="186"/>
      </rPr>
      <t>Konstatuojama įvykdymo būsena (įvykdyta, neįvykdyta, vykdoma) ir trumpai pakomentuojama.
2.
3.</t>
    </r>
  </si>
  <si>
    <t>Valstybės institucijų aprūpinimo specializuota ir analitine informacija paslaugų skaičius (vnt.)</t>
  </si>
  <si>
    <r>
      <t xml:space="preserve">II. Šiuolaikinio meno sklaida:
</t>
    </r>
    <r>
      <rPr>
        <i/>
        <sz val="11"/>
        <color indexed="8"/>
        <rFont val="Calibri"/>
        <family val="2"/>
        <charset val="186"/>
      </rPr>
      <t>1. Įvardijami numatomi pagrindiniai metiniai veiksmai/darbai šiuolaikinio meno sklaidos tema.</t>
    </r>
    <r>
      <rPr>
        <sz val="11"/>
        <color theme="1"/>
        <rFont val="Calibri"/>
        <family val="2"/>
        <charset val="186"/>
        <scheme val="minor"/>
      </rPr>
      <t xml:space="preserve">
</t>
    </r>
    <r>
      <rPr>
        <i/>
        <sz val="11"/>
        <color indexed="8"/>
        <rFont val="Calibri"/>
        <family val="2"/>
        <charset val="186"/>
      </rPr>
      <t>Konstatuojama įvykdymo būsena (įvykdyta, neįvykdyta, vykdoma) ir trumpai pakomentuojama.
2.
3.</t>
    </r>
  </si>
  <si>
    <t>ŠMC patalpose surengtų ilgalaikių šiuolaikinio meno sklaidos projektų skaičius (vnt.)</t>
  </si>
  <si>
    <t>ŠMC patalpose surengtų trumpalaikių šiuolaikinio meno sklaidos projektų skaičius (vnt.)</t>
  </si>
  <si>
    <t>Pristatytų šiuolaikinio meno atstovų (menininkų) skaičius (vnt.)</t>
  </si>
  <si>
    <t>Lankytojų rekomendavimo apsilankyti ŠMC indeksas (proc.)</t>
  </si>
  <si>
    <t>(Pasirašančio asmens pareigos)</t>
  </si>
  <si>
    <t xml:space="preserve">Forma patvirtinta </t>
  </si>
  <si>
    <t xml:space="preserve">Lietuvos Respublikos kultūros ministro </t>
  </si>
  <si>
    <r>
      <rPr>
        <sz val="16"/>
        <rFont val="Calibri Light"/>
        <family val="2"/>
        <charset val="186"/>
      </rPr>
      <t>[KULTŪROS MINISTRO VALDYMO SRIČIŲ BIUDŽETINIŲ ĮSTAIGŲ (SCENOS MENO ĮSTAIGŲ) METINIO VEIKLOS PLANO VYKDYMO ATASKAITOS FORMA]</t>
    </r>
    <r>
      <rPr>
        <b/>
        <sz val="16"/>
        <color indexed="60"/>
        <rFont val="Calibri Light"/>
        <family val="2"/>
        <charset val="186"/>
      </rPr>
      <t xml:space="preserve">
(SCENOS MENO ĮSTAIGOS PAVADINIMAS)</t>
    </r>
    <r>
      <rPr>
        <b/>
        <sz val="16"/>
        <rFont val="Calibri Light"/>
        <family val="2"/>
        <charset val="186"/>
      </rPr>
      <t xml:space="preserve">
20</t>
    </r>
    <r>
      <rPr>
        <b/>
        <i/>
        <sz val="16"/>
        <color indexed="60"/>
        <rFont val="Calibri Light"/>
        <family val="2"/>
        <charset val="186"/>
      </rPr>
      <t>XX</t>
    </r>
    <r>
      <rPr>
        <b/>
        <i/>
        <sz val="16"/>
        <rFont val="Calibri Light"/>
        <family val="2"/>
        <charset val="186"/>
      </rPr>
      <t xml:space="preserve"> </t>
    </r>
    <r>
      <rPr>
        <b/>
        <sz val="16"/>
        <rFont val="Calibri Light"/>
        <family val="2"/>
        <charset val="186"/>
      </rPr>
      <t>METŲ VEIKLOS PLANO VYKDYMO ATASKAITA</t>
    </r>
  </si>
  <si>
    <r>
      <rPr>
        <sz val="16"/>
        <rFont val="Calibri Light"/>
        <family val="2"/>
        <charset val="186"/>
      </rPr>
      <t>[KULTŪROS MINISTRO VALDYMO SRIČIŲ BIUDŽETINIŲ ĮSTAIGŲ (APSKRIČIŲ BIBLIOTEKŲ) METINIO VEIKLOS PLANO VYKDYMO ATASKAITOS FORMA]</t>
    </r>
    <r>
      <rPr>
        <b/>
        <sz val="16"/>
        <color indexed="60"/>
        <rFont val="Calibri Light"/>
        <family val="2"/>
        <charset val="186"/>
      </rPr>
      <t xml:space="preserve">
(BIBLIOTEKOS PAVADINIMAS) </t>
    </r>
    <r>
      <rPr>
        <b/>
        <sz val="16"/>
        <rFont val="Calibri Light"/>
        <family val="2"/>
        <charset val="186"/>
      </rPr>
      <t xml:space="preserve">
20</t>
    </r>
    <r>
      <rPr>
        <b/>
        <i/>
        <sz val="16"/>
        <color indexed="60"/>
        <rFont val="Calibri Light"/>
        <family val="2"/>
        <charset val="186"/>
      </rPr>
      <t>XX</t>
    </r>
    <r>
      <rPr>
        <b/>
        <i/>
        <sz val="16"/>
        <rFont val="Calibri Light"/>
        <family val="2"/>
        <charset val="186"/>
      </rPr>
      <t xml:space="preserve"> </t>
    </r>
    <r>
      <rPr>
        <b/>
        <sz val="16"/>
        <rFont val="Calibri Light"/>
        <family val="2"/>
        <charset val="186"/>
      </rPr>
      <t>METŲ VEIKLOS PLANO VYKDYMO ATASKAITA</t>
    </r>
  </si>
  <si>
    <r>
      <rPr>
        <sz val="16"/>
        <rFont val="Calibri Light"/>
        <family val="2"/>
        <charset val="186"/>
      </rPr>
      <t>[KULTŪROS MINISTRO VALDYMO SRIČIŲ BIUDŽETINĖS ĮSTAIGOS LIETUVOS AKLŲJŲ BIBLIOTEKOS METINIO VEIKLOS PLANO VYKDYMO ATASKAITOS FORMA]</t>
    </r>
    <r>
      <rPr>
        <b/>
        <sz val="16"/>
        <rFont val="Calibri Light"/>
        <family val="2"/>
        <charset val="186"/>
      </rPr>
      <t xml:space="preserve">
LIETUVOS AKLŲJŲ BIBLIOTEKOS 
20</t>
    </r>
    <r>
      <rPr>
        <b/>
        <i/>
        <sz val="16"/>
        <color indexed="60"/>
        <rFont val="Calibri Light"/>
        <family val="2"/>
        <charset val="186"/>
      </rPr>
      <t>XX</t>
    </r>
    <r>
      <rPr>
        <b/>
        <i/>
        <sz val="16"/>
        <rFont val="Calibri Light"/>
        <family val="2"/>
        <charset val="186"/>
      </rPr>
      <t xml:space="preserve"> </t>
    </r>
    <r>
      <rPr>
        <b/>
        <sz val="16"/>
        <rFont val="Calibri Light"/>
        <family val="2"/>
        <charset val="186"/>
      </rPr>
      <t>METŲ VEIKLOS PLANO VYKDYMO ATASKAITA</t>
    </r>
  </si>
  <si>
    <r>
      <rPr>
        <sz val="16"/>
        <rFont val="Calibri Light"/>
        <family val="2"/>
        <charset val="186"/>
      </rPr>
      <t>[KULTŪROS MINISTRO VALDYMO SRIČIŲ BIUDŽETINĖS ĮSTAIGOS LIETUVOS NACIONALINĖS MARTYNO MAŽVYDO BIBLIOTEKOS METINIO VEIKLOS PLANO VYKDYMO ATASKAITOS FORMA]</t>
    </r>
    <r>
      <rPr>
        <b/>
        <sz val="16"/>
        <rFont val="Calibri Light"/>
        <family val="2"/>
        <charset val="186"/>
      </rPr>
      <t xml:space="preserve">
LIETUVOS NACIONALINĖS MARTYNO MAŽVYDO BIBLIOTEKOS 
20</t>
    </r>
    <r>
      <rPr>
        <b/>
        <i/>
        <sz val="16"/>
        <color indexed="60"/>
        <rFont val="Calibri Light"/>
        <family val="2"/>
        <charset val="186"/>
      </rPr>
      <t>XX</t>
    </r>
    <r>
      <rPr>
        <b/>
        <i/>
        <sz val="16"/>
        <rFont val="Calibri Light"/>
        <family val="2"/>
        <charset val="186"/>
      </rPr>
      <t xml:space="preserve"> </t>
    </r>
    <r>
      <rPr>
        <b/>
        <sz val="16"/>
        <rFont val="Calibri Light"/>
        <family val="2"/>
        <charset val="186"/>
      </rPr>
      <t>METŲ VEIKLOS PLANO VYKDYMO ATASKAITA</t>
    </r>
  </si>
  <si>
    <r>
      <rPr>
        <sz val="16"/>
        <rFont val="Calibri Light"/>
        <family val="2"/>
        <charset val="186"/>
      </rPr>
      <t>[KULTŪROS MINISTRO VALDYMO SRIČIŲ BIUDŽETINĖS ĮSTAIGOS ŠIUOLAIKINIO MENO CENTRO METINIO VEIKLOS PLANO VYKDYMO ATASKAITOS FORMA]</t>
    </r>
    <r>
      <rPr>
        <b/>
        <sz val="16"/>
        <rFont val="Calibri Light"/>
        <family val="2"/>
        <charset val="186"/>
      </rPr>
      <t xml:space="preserve">
ŠIUOLAIKINIO MENO CENTRO
20</t>
    </r>
    <r>
      <rPr>
        <b/>
        <i/>
        <sz val="16"/>
        <color indexed="60"/>
        <rFont val="Calibri Light"/>
        <family val="2"/>
        <charset val="186"/>
      </rPr>
      <t>XX</t>
    </r>
    <r>
      <rPr>
        <b/>
        <i/>
        <sz val="16"/>
        <rFont val="Calibri Light"/>
        <family val="2"/>
        <charset val="186"/>
      </rPr>
      <t xml:space="preserve"> </t>
    </r>
    <r>
      <rPr>
        <b/>
        <sz val="16"/>
        <rFont val="Calibri Light"/>
        <family val="2"/>
        <charset val="186"/>
      </rPr>
      <t>METŲ VEIKLOS PLANO VYKDYMO ATASKAITA</t>
    </r>
  </si>
  <si>
    <r>
      <rPr>
        <sz val="16"/>
        <rFont val="Calibri Light"/>
        <family val="2"/>
        <charset val="186"/>
      </rPr>
      <t>[KULTŪROS MINISTRO VALDYMO SRIČIŲ KITŲ BIUDŽETINIŲ ĮSTAIGŲ METINIO VEIKLOS PLANO VYKDYMO ATASKAITOS FORMA]</t>
    </r>
    <r>
      <rPr>
        <b/>
        <sz val="16"/>
        <color indexed="60"/>
        <rFont val="Calibri Light"/>
        <family val="2"/>
        <charset val="186"/>
      </rPr>
      <t xml:space="preserve">
(ĮSTAIGOS PAVADINIMAS)</t>
    </r>
    <r>
      <rPr>
        <b/>
        <sz val="16"/>
        <rFont val="Calibri Light"/>
        <family val="2"/>
        <charset val="186"/>
      </rPr>
      <t xml:space="preserve">
20</t>
    </r>
    <r>
      <rPr>
        <b/>
        <i/>
        <sz val="16"/>
        <color indexed="60"/>
        <rFont val="Calibri Light"/>
        <family val="2"/>
        <charset val="186"/>
      </rPr>
      <t xml:space="preserve">XX </t>
    </r>
    <r>
      <rPr>
        <b/>
        <sz val="16"/>
        <rFont val="Calibri Light"/>
        <family val="2"/>
        <charset val="186"/>
      </rPr>
      <t>METŲ VEIKLOS PLANO VYKDYMO ATASKAITA</t>
    </r>
  </si>
  <si>
    <t>2019 m. gruodžio 13 d. įsakymu Nr. ĮV-826</t>
  </si>
  <si>
    <t>4.</t>
  </si>
  <si>
    <t>5.</t>
  </si>
  <si>
    <r>
      <t xml:space="preserve">Investicijų projekto </t>
    </r>
    <r>
      <rPr>
        <b/>
        <i/>
        <sz val="11"/>
        <color indexed="60"/>
        <rFont val="Calibri"/>
        <family val="2"/>
        <charset val="186"/>
      </rPr>
      <t>Y</t>
    </r>
    <r>
      <rPr>
        <b/>
        <sz val="11"/>
        <rFont val="Calibri"/>
        <family val="2"/>
        <charset val="186"/>
      </rPr>
      <t xml:space="preserve"> įgyvendinimo pažanga ataskaitiniais metais (proc.)</t>
    </r>
  </si>
  <si>
    <r>
      <t xml:space="preserve">Investicijų projekto </t>
    </r>
    <r>
      <rPr>
        <b/>
        <i/>
        <sz val="11"/>
        <color indexed="60"/>
        <rFont val="Calibri"/>
        <family val="2"/>
        <charset val="186"/>
      </rPr>
      <t>Y</t>
    </r>
    <r>
      <rPr>
        <b/>
        <sz val="11"/>
        <rFont val="Calibri"/>
        <family val="2"/>
        <charset val="186"/>
      </rPr>
      <t xml:space="preserve"> įgyvendinimo pažanga (proc.)</t>
    </r>
  </si>
  <si>
    <r>
      <t>Investicijų projekto</t>
    </r>
    <r>
      <rPr>
        <i/>
        <sz val="11"/>
        <color indexed="8"/>
        <rFont val="Calibri"/>
        <family val="2"/>
        <charset val="186"/>
      </rPr>
      <t xml:space="preserve"> </t>
    </r>
    <r>
      <rPr>
        <i/>
        <sz val="11"/>
        <color indexed="60"/>
        <rFont val="Calibri"/>
        <family val="2"/>
        <charset val="186"/>
      </rPr>
      <t>Y</t>
    </r>
    <r>
      <rPr>
        <sz val="11"/>
        <color indexed="60"/>
        <rFont val="Calibri"/>
        <family val="2"/>
        <charset val="186"/>
      </rPr>
      <t xml:space="preserve"> </t>
    </r>
    <r>
      <rPr>
        <sz val="11"/>
        <color theme="1"/>
        <rFont val="Calibri"/>
        <family val="2"/>
        <charset val="186"/>
        <scheme val="minor"/>
      </rPr>
      <t>bendra vertė (eurai)</t>
    </r>
  </si>
  <si>
    <r>
      <t xml:space="preserve">Lėšų panaudojimas, įgyvendinant investicijų projektą </t>
    </r>
    <r>
      <rPr>
        <i/>
        <sz val="11"/>
        <color indexed="60"/>
        <rFont val="Calibri"/>
        <family val="2"/>
        <charset val="186"/>
      </rPr>
      <t>Y</t>
    </r>
    <r>
      <rPr>
        <sz val="11"/>
        <color theme="1"/>
        <rFont val="Calibri"/>
        <family val="2"/>
        <charset val="186"/>
        <scheme val="minor"/>
      </rPr>
      <t xml:space="preserve"> (eurai)</t>
    </r>
  </si>
  <si>
    <r>
      <t xml:space="preserve">Ataskaitiniais metais skirtos lėšos investicijų projektui </t>
    </r>
    <r>
      <rPr>
        <i/>
        <sz val="11"/>
        <color indexed="60"/>
        <rFont val="Calibri"/>
        <family val="2"/>
        <charset val="186"/>
      </rPr>
      <t>Y</t>
    </r>
    <r>
      <rPr>
        <i/>
        <sz val="11"/>
        <color indexed="8"/>
        <rFont val="Calibri"/>
        <family val="2"/>
        <charset val="186"/>
      </rPr>
      <t xml:space="preserve"> </t>
    </r>
    <r>
      <rPr>
        <sz val="11"/>
        <color theme="1"/>
        <rFont val="Calibri"/>
        <family val="2"/>
        <charset val="186"/>
        <scheme val="minor"/>
      </rPr>
      <t>įgyvendinti (eurai)</t>
    </r>
  </si>
  <si>
    <r>
      <t xml:space="preserve">Metinis lėšų panaudojimas, įgyvendinant investicijų projektą </t>
    </r>
    <r>
      <rPr>
        <i/>
        <sz val="11"/>
        <color indexed="60"/>
        <rFont val="Calibri"/>
        <family val="2"/>
        <charset val="186"/>
      </rPr>
      <t>Y</t>
    </r>
    <r>
      <rPr>
        <sz val="11"/>
        <color theme="1"/>
        <rFont val="Calibri"/>
        <family val="2"/>
        <charset val="186"/>
        <scheme val="minor"/>
      </rPr>
      <t xml:space="preserve"> (eurai)</t>
    </r>
  </si>
  <si>
    <t>Muziejaus atliktų rinkos (lankytojų) tyrimų skaičius</t>
  </si>
  <si>
    <t>Edukacinių užsiėmimų dalyvių skaičius</t>
  </si>
  <si>
    <t>Atnaujintų laikinų ekspozicijų (naujos temos - Lietuvių kilmės kosmonauto A. Jelisejevo (kuraičio) pirmųjų skrydžių į kosmosą 50-metis; Pirmojo žmogaus išsilaipinimo Mėnulyje 50-metis; Molėtų astronomijos observatorijos įkūrimo kaldiniuose 50-metis) muziejaus rekostrukcijos laikotarpiui skaičius</t>
  </si>
  <si>
    <t>Surengtų nemokamų kultūrinių renginių, įtraukiant vietines bendruomenes, skaičius</t>
  </si>
  <si>
    <t>Investicinio projekto vykdymas, proc. nuo bendros projekto vertės.</t>
  </si>
  <si>
    <t>Ekspozicijos įrengimas pratęstas iki 2020-04-30.</t>
  </si>
  <si>
    <t>Investicinio projekto užbaigimas pratęstas iki 2020-05-30</t>
  </si>
  <si>
    <t>Finansavimo sutartis įgyvendinama lėšų kompensavimo būdu. CPVA skirtas avansas (400 000,00) panaudojamas atsiskaitant su tiekėjais ir tada teikiamas mokėjimo prašymas. Todėl į projektui skirtą sąskaitą pervestos lėšos kurį laiką būna nepanaudotos iki sekančio mokėjimo prašymo.</t>
  </si>
  <si>
    <r>
      <t xml:space="preserve">V. Savanoriavimas, socialinis dalyvavimas:
</t>
    </r>
    <r>
      <rPr>
        <i/>
        <sz val="11"/>
        <color indexed="8"/>
        <rFont val="Calibri"/>
        <family val="2"/>
        <charset val="186"/>
      </rPr>
      <t>1. Neplanuota, tačiau organizuojant renginius buvo pasitelktas 1 savanoris.</t>
    </r>
  </si>
  <si>
    <t xml:space="preserve"> </t>
  </si>
  <si>
    <t>Užimtų pareigybių dalis (proc.)</t>
  </si>
  <si>
    <t>Patvirtintų pareigybių skaičius (vnt.)</t>
  </si>
  <si>
    <t>Kvalifikaciją tobulinusių darbuotojų dalis (proc.)</t>
  </si>
  <si>
    <t>Kvalifikaciją tobulinusių darbuotojų skaičius (vnt.)</t>
  </si>
  <si>
    <t>Išlaidos vieno darbuotojo kvalifikacijos tobulinimui (eurai)</t>
  </si>
  <si>
    <t>Pagrindinėms įstaigos funkcijoms vykdyti naudojamo nekilnojamojo turto ploto dalis (proc.)</t>
  </si>
  <si>
    <t>Įstaigos valdomo nekilnojamojo turto kabinetinis plotas (kv. m)</t>
  </si>
  <si>
    <t>Įstaigos išnuomoto nekilnojamojo turto ploto dalis (proc.)</t>
  </si>
  <si>
    <t>Įstaigos išnuomoto nekilnojamojo turto plotas (kv. m)</t>
  </si>
  <si>
    <t>Įstaigos išsinuomoto nekilnojamojo turto pagrindinėms įstaigos funkcijoms vykdyti plotas (kv. m)</t>
  </si>
  <si>
    <t>Įstaigos išsinuomoto nekilnojamojo turto, naudojamo kitai paskirčiai, plotas (kv. m)</t>
  </si>
  <si>
    <t>Įstaigos išsinuomoto nekilnojamojo turto plotas (kv. m)</t>
  </si>
  <si>
    <t>Įstaigos panaudos pagrindais gauto nekilnojamojo turto plotas (kv. m)</t>
  </si>
  <si>
    <t>Įstaigos panaudos pagrindais perduoto nekilnojamojo turto plotas (kv. m)</t>
  </si>
  <si>
    <t>Metinės įstaigos išlaikymo išlaidos (eurai)</t>
  </si>
  <si>
    <t>Metinės įstaigos išlaidos (eurai)</t>
  </si>
  <si>
    <t>Metinis įstaigos biudžetas (eurai)</t>
  </si>
  <si>
    <t>Įstaigos pritrauktos lėšos (eurai)</t>
  </si>
  <si>
    <t>Gautos projektinio finansavimo lėšos veiklai (eurai)</t>
  </si>
  <si>
    <t>Metinės įstaigos valdomo nekilnojamojo turto išlaikymo išlaidos (eurai)</t>
  </si>
  <si>
    <t>Metinės įstaigos išlaidos darbuotojų kvalifikacijai tobulinti (eurai)</t>
  </si>
  <si>
    <t>Metinės įstaigos išlaidos darbuotojų komandiruotėms (eurai)</t>
  </si>
  <si>
    <t>Metinės įstaigos išlaidos rinkodarai (eurai)</t>
  </si>
  <si>
    <t>Įstaigos valdomo nekilnojamojo turto 1 kv. m išlaikymo kaina (eurai)</t>
  </si>
  <si>
    <t>Kitos paskirties įstaigos patikėjimo teise valdomo nekilnojamojo turto plotas (kv. m)</t>
  </si>
  <si>
    <t>Pagrindinėms įstaigos funkcijoms vykdyti naudojamo įstaigos patikėjimo teise valdomo nekilnojamojo turto plotas (kv. m)</t>
  </si>
  <si>
    <t>Gyvenamosios paskirties įstaigos patikėjimo teise valdomo nekilnojamojo turto plotas (kv. m)</t>
  </si>
  <si>
    <t>Įstaigos patikėjimo teise valdomo nekilnojamojo turto bendras plotas (kv. m)</t>
  </si>
  <si>
    <t>Įstaigos panaudos pagrindais gauto nekilnojamojo turto pagrindinėms įstaigos funkcijoms vykdyti plotas (kv. m)</t>
  </si>
  <si>
    <t>Įstaigos panaudos pagrindais gauto nekilnojamojo turto, naudojamo kitai paskirčiai, plotas (kv. m)</t>
  </si>
  <si>
    <t>Patvirtintų pareigybių bendrosios veiklos srityje skaičius (vnt.)</t>
  </si>
  <si>
    <t>Bendrosios veiklos srities darbuotojų skaičius, tenkantis vienam specialiosios veiklos srities darbuotojui (vnt.)</t>
  </si>
  <si>
    <t>Patvirtintų darbininkų pareigybių bendrosios veiklos srityje skaičius (vnt.)</t>
  </si>
  <si>
    <t>Kiti įstaigos patikėjimo teise valdomi inžineriniai statiniai (ob. sk.)</t>
  </si>
  <si>
    <t>Įstaigos išnuomoto nekilnojamojo turto, naudojamo su įstaigai pavestų funkcijų vykdymu susijusiai veiklai, plotas (kv. m)</t>
  </si>
  <si>
    <t>Įstaigos išnuomoto nekilnojamojo turto, naudojamo su įstaigai pavestų funkcijų vykdymu nesusijusiai veiklai, plotas (kv. m)</t>
  </si>
  <si>
    <t>Įstaigos valdomo nekilnojamojo turto kabinetinis plotas tenkantis vienam įstaigos administracijos darbuotojui (kv. m)</t>
  </si>
  <si>
    <t>Darbuotojų skaičius, tenkantis vienam vadovaujančiam darbuotojui (vnt.)</t>
  </si>
  <si>
    <t>Patvirtintų pareigybių specialiosios veiklos srityje (kultūros ir meno darbuotojai) skaičius (vnt.)</t>
  </si>
  <si>
    <t>Gauta parama pinigais (eurai)</t>
  </si>
  <si>
    <t>Įstaigos patikėjimo teise valdomi tarnybiniai lengvieji automobiliai (vnt.)</t>
  </si>
  <si>
    <t>Įstaigos išsinuomoti ir (ar) pagal panaudos sutartį gauti tarnybiniai lengvieji automobiliai (vnt.)</t>
  </si>
  <si>
    <t>Įstaigos patikėjimo teise valdomos kitos paskirties transporto priemonės (vnt.)</t>
  </si>
  <si>
    <t>Įstaigos išsinuomotos ir (ar) pagal panaudos sutartis gautos kitos paskirties transporto priemonės (vnt.)</t>
  </si>
  <si>
    <t>Metinės įstaigos transporto priemonių išlaikymo išlaidos (eurai)</t>
  </si>
  <si>
    <t>Neužimtų pareigybių skaičius (vnt.)</t>
  </si>
  <si>
    <t>Gauta parama paslaugomis ir turtu (eurai)</t>
  </si>
  <si>
    <t>Įstaigos projektinio finansavimo paieškos rezultatyvumas (proc.)</t>
  </si>
  <si>
    <t>Įstaigos pateiktų projektinio finansavimo paraiškų skaičius (vnt.)</t>
  </si>
  <si>
    <t>Patenkintų įstaigos pateiktų projektinio finansavimo paraiškų skaičius (vnt.)</t>
  </si>
  <si>
    <t>Gauti valstybės biudžeto asignavimai įstaigos išlaidoms (eurai)</t>
  </si>
  <si>
    <t>Iš Kultūros ministerijos metų eigoje gauti asignavimai įstaigos išlaidų kompensavimui ir programų vykdymui (eurai)</t>
  </si>
  <si>
    <t>Įstaigos uždirbtos metinės pajamos iš turto nuomos (eurai)</t>
  </si>
  <si>
    <t xml:space="preserve">Įstaigos uždirbtos metinės pajamos už suteiktas paslaugas (eurai)
</t>
  </si>
  <si>
    <t>Įstaigos uždirbtos metinės pajamos už parduotas prekes (eurai)</t>
  </si>
  <si>
    <t>Gautos lėšos infrastruktūros ir turto atnaujinimo investicijų projektams įgyvendinti (eurai)</t>
  </si>
  <si>
    <t>Gautos valstybės biudžeto lėšos infrastruktūros ir turto atnaujinimo investicijų projektams įgyvendinti (eurai)</t>
  </si>
  <si>
    <t>Gautos ES, EEE ir kt. tarptautinės finansinės paramos lėšos infrastruktūros ir turto atnaujinimo investicijų projektams įgyvendinti (eurai)</t>
  </si>
  <si>
    <t>Metinės įstaigos išlaidos infrastruktūros ir turto atnaujinimo investicijų projektams įgyvendinti (eurai)</t>
  </si>
  <si>
    <t>Metinės įstaigos materialiojo turto paprastojo remonto išlaidos (eurai)</t>
  </si>
  <si>
    <t>Valstybės biudžeto lėšų panaudojimas infrastruktūros ir turto atnaujinimo investicijų projektams įgyvendinti (proc.)</t>
  </si>
  <si>
    <t>Metinės įstaigos išlaidos infrastruktūros ir turto atnaujinimo investicijų projektams įgyvendinti (ES, EEE ir kt. tarptautinės finansinės paramos lėšos) (eurai)</t>
  </si>
  <si>
    <t>Metinės įstaigos išlaidos infrastruktūros ir turto atnaujinimo investicijų projektams įgyvendinti (valstybės biudžeto lėšos) (eurai)</t>
  </si>
  <si>
    <t>Įstaigos uždirbtos metinės pajamos (eurai)</t>
  </si>
  <si>
    <t>Gautos valstybės biudžeto lėšos (eurai)</t>
  </si>
  <si>
    <t>Patvirtintų vadovaujančių darbuotojų pareigybių skaičius (vnt.)</t>
  </si>
  <si>
    <t>Įstaigos naudojami tarnybiniai lengvieji automobiliai bei kitos paskirties transporto priemonės (vnt.)</t>
  </si>
  <si>
    <r>
      <rPr>
        <b/>
        <sz val="14"/>
        <color indexed="8"/>
        <rFont val="Calibri"/>
        <family val="2"/>
        <charset val="186"/>
      </rPr>
      <t>PAGRINDINĖ VEIKLA</t>
    </r>
    <r>
      <rPr>
        <b/>
        <i/>
        <sz val="14"/>
        <color indexed="8"/>
        <rFont val="Calibri"/>
        <family val="2"/>
        <charset val="186"/>
      </rPr>
      <t xml:space="preserve"> </t>
    </r>
    <r>
      <rPr>
        <i/>
        <sz val="14"/>
        <color indexed="8"/>
        <rFont val="Calibri"/>
        <family val="2"/>
        <charset val="186"/>
      </rPr>
      <t>(pagal teisės aktuose nustatytas funkcijas)</t>
    </r>
  </si>
  <si>
    <t>Lankytojų skaičius (žm.)</t>
  </si>
  <si>
    <t>Lankytojų skaičius įstaigos organizuotuose pasirodymuose stacionare  (žm.)</t>
  </si>
  <si>
    <t>Lankytojų skaičius įstaigos organizuotuose pasirodymuose gastrolėse Lietuvoje (žm.)</t>
  </si>
  <si>
    <t>Lankytojų skaičius įstaigos organizuotuose pasirodymuose gastrolėse užsienyje (žm.)</t>
  </si>
  <si>
    <t>Lankytojų skaičius kitų įstaigų organizuotuose renginiuose (žm.)</t>
  </si>
  <si>
    <t>Virtualių lankytojų skaičius (vnt.)</t>
  </si>
  <si>
    <t>Nemokamai apsilankiusių lankytojų dalis (proc.)</t>
  </si>
  <si>
    <t>Parduotų bilietų su nuolaida skaičius (vnt.)</t>
  </si>
  <si>
    <t>Nemokamai apsilankiusių lankytojų skaičius (žm.)</t>
  </si>
  <si>
    <t>Viešai atliktų naujų kūrinių skaičius (vnt.)</t>
  </si>
  <si>
    <t>Įstaigos organizuotų pasirodymų stacionare skaičius (vnt.)</t>
  </si>
  <si>
    <t>Įstaigos organizuotų pasirodymų gastrolėse Lietuvoje skaičius (vnt.)</t>
  </si>
  <si>
    <t>Įstaigos organizuotų pasirodymų gastrolėse užsienyje skaičius (vnt.)</t>
  </si>
  <si>
    <r>
      <t>Nacionalinių kūrinių</t>
    </r>
    <r>
      <rPr>
        <b/>
        <sz val="11"/>
        <color indexed="10"/>
        <rFont val="Calibri"/>
        <family val="2"/>
        <charset val="186"/>
      </rPr>
      <t xml:space="preserve"> </t>
    </r>
    <r>
      <rPr>
        <b/>
        <sz val="11"/>
        <color indexed="8"/>
        <rFont val="Calibri"/>
        <family val="2"/>
        <charset val="186"/>
      </rPr>
      <t>dalis repertuare (proc.)</t>
    </r>
  </si>
  <si>
    <t>Kūrinių skaičius repertuare (vnt.)</t>
  </si>
  <si>
    <t>Nacionalinių kūrinių skaičius repertuare (vnt.)</t>
  </si>
  <si>
    <t>Kūrinių, skirtų vaikams ir mokiniams, dalis repertuare (proc.)</t>
  </si>
  <si>
    <t>Kurinių, skirtų vaikams, skaičius repertuare (vnt.)</t>
  </si>
  <si>
    <t>Įstaigoje organizuotų jaunųjų menininkų rezidencijų skaičius (vnt.)</t>
  </si>
  <si>
    <t>Jaunųjų menininkų rezidencijų dalyvių skaičius (žm.)</t>
  </si>
  <si>
    <t>Įstaigos gautų nominacijų, apdovanojimų ar premijų skaičius (vnt.)</t>
  </si>
  <si>
    <t>Įstaigos gautų nominacijų skaičius (vnt.)</t>
  </si>
  <si>
    <r>
      <t>Įstaigos gautų apdovanojimų</t>
    </r>
    <r>
      <rPr>
        <sz val="11"/>
        <color indexed="10"/>
        <rFont val="Calibri"/>
        <family val="2"/>
        <charset val="186"/>
      </rPr>
      <t xml:space="preserve"> </t>
    </r>
    <r>
      <rPr>
        <sz val="11"/>
        <color theme="1"/>
        <rFont val="Calibri"/>
        <family val="2"/>
        <charset val="186"/>
        <scheme val="minor"/>
      </rPr>
      <t>ir premijų skaičius (vnt.)</t>
    </r>
  </si>
  <si>
    <t>Edukacinių užsiėmimų dalyvių skaičius (žm.)</t>
  </si>
  <si>
    <r>
      <t xml:space="preserve">Edukaciniuose užsiėmimuose dalyvavusių vaikų </t>
    </r>
    <r>
      <rPr>
        <sz val="11"/>
        <color theme="1"/>
        <rFont val="Calibri"/>
        <family val="2"/>
        <charset val="186"/>
        <scheme val="minor"/>
      </rPr>
      <t>ir mokinių skaičius (žm.)</t>
    </r>
  </si>
  <si>
    <t>Edukaciniuose užsiėmimuose dalyvavusių senjorų skaičius (žm.)</t>
  </si>
  <si>
    <r>
      <t>Edukaciniuose užsiėmimuose dalyvavusių kitų asmenų</t>
    </r>
    <r>
      <rPr>
        <sz val="11"/>
        <color indexed="10"/>
        <rFont val="Calibri"/>
        <family val="2"/>
        <charset val="186"/>
      </rPr>
      <t xml:space="preserve"> </t>
    </r>
    <r>
      <rPr>
        <sz val="11"/>
        <color theme="1"/>
        <rFont val="Calibri"/>
        <family val="2"/>
        <charset val="186"/>
        <scheme val="minor"/>
      </rPr>
      <t>skaičius (vnt.)</t>
    </r>
  </si>
  <si>
    <r>
      <t>Siūlomų edukacinių užsiėmimų temų skaičius</t>
    </r>
    <r>
      <rPr>
        <b/>
        <sz val="11"/>
        <color indexed="8"/>
        <rFont val="Calibri"/>
        <family val="2"/>
        <charset val="186"/>
      </rPr>
      <t xml:space="preserve"> </t>
    </r>
    <r>
      <rPr>
        <sz val="11"/>
        <color theme="1"/>
        <rFont val="Calibri"/>
        <family val="2"/>
        <charset val="186"/>
        <scheme val="minor"/>
      </rPr>
      <t>(vnt.)</t>
    </r>
  </si>
  <si>
    <t>Naujų edukacinių užsiėmimų temų skaičius (vnt.)</t>
  </si>
  <si>
    <t>Surengtų edukacinių užsiėmimų skaičius (vnt.)</t>
  </si>
  <si>
    <r>
      <t xml:space="preserve">Surengtų edukacinių užsiėmimų, skirtų vaikams </t>
    </r>
    <r>
      <rPr>
        <sz val="11"/>
        <color theme="1"/>
        <rFont val="Calibri"/>
        <family val="2"/>
        <charset val="186"/>
        <scheme val="minor"/>
      </rPr>
      <t>ir mokiniams, skaičius (vnt.)</t>
    </r>
  </si>
  <si>
    <t>Surengtų edukacinių užsiėmimų, skirtų senjorams, skaičius (vnt.)</t>
  </si>
  <si>
    <r>
      <t>Surengtų edukacinių užsiėmimų, skirtų kitiems asmenims</t>
    </r>
    <r>
      <rPr>
        <sz val="11"/>
        <color indexed="10"/>
        <rFont val="Calibri"/>
        <family val="2"/>
        <charset val="186"/>
      </rPr>
      <t xml:space="preserve"> </t>
    </r>
    <r>
      <rPr>
        <sz val="11"/>
        <color theme="1"/>
        <rFont val="Calibri"/>
        <family val="2"/>
        <charset val="186"/>
        <scheme val="minor"/>
      </rPr>
      <t>skaičius (vnt.)</t>
    </r>
  </si>
  <si>
    <t>PASLAUGŲ KOKYBĖ IR PRIEINAMUMAS</t>
  </si>
  <si>
    <t>Sukurtų naujų paslaugų ir/ar produktų skaičius (vnt.)</t>
  </si>
  <si>
    <t>Sukurtų naujų e. paslaugų ir/ar e. produktų skaičius (vnt.)</t>
  </si>
  <si>
    <t>Sukurtų naujų fizinių paslaugų ir/ar produktų skaičius (vnt.)</t>
  </si>
  <si>
    <t>Paslaugų, įtrauktų į Kultūros paso paslaugų rinkinį, skaičius (vnt.)</t>
  </si>
  <si>
    <t>Suteiktų paslaugų, įtrauktų į Kultūros paso paslaugų rinkinį, skaičius (vnt.)</t>
  </si>
  <si>
    <t>Pristatytų/viešai atliktų naujų kūrinių, sukurtų su užsienio scenos meno organizacijomis, skaičius (vnt.)</t>
  </si>
  <si>
    <t>Užsienio scenos meno organizacijų, su kuriomis įstaiga sudarė Jungtinės veiklos (partnerystės) ar Bendradarbiavimo sutartį, skaičius (vnt.)</t>
  </si>
  <si>
    <t>Tarptautinių projektų, kuriuos įgyvendina(-o) arba dalyvauja(-o) įgyvendinant įstaiga, skaičius (vnt.)</t>
  </si>
  <si>
    <r>
      <t xml:space="preserve">Tarptautinių projektų, kuriuos </t>
    </r>
    <r>
      <rPr>
        <sz val="11"/>
        <color theme="1"/>
        <rFont val="Calibri"/>
        <family val="2"/>
        <charset val="186"/>
        <scheme val="minor"/>
      </rPr>
      <t>įgyvendina(-o) įstaiga, skaičius (vnt.)</t>
    </r>
  </si>
  <si>
    <r>
      <t xml:space="preserve">Tarptautinių projektų </t>
    </r>
    <r>
      <rPr>
        <sz val="11"/>
        <color theme="1"/>
        <rFont val="Calibri"/>
        <family val="2"/>
        <charset val="186"/>
        <scheme val="minor"/>
      </rPr>
      <t>Lietuvoje ir užsienyje, kuriuose dalyvauja(-o) įstaiga, skaičius (vnt.)</t>
    </r>
  </si>
  <si>
    <t>Tarptautinių organizacijų, kurių narė įvairiomis formomis yra įstaiga, skaičius (vnt.)</t>
  </si>
  <si>
    <t>Įstaigos narystės tarptautinėse organizacijose skaičius (vnt.)</t>
  </si>
  <si>
    <t>Tarptautinių darbo grupių, kurių ekspertinėse veiklose dalyvavo įstaigos darbuotojai, skaičius (vnt.)</t>
  </si>
  <si>
    <t>Bendrų pasirodymų su kitomis Lietuvos scenos meno įstaigomis skaičius (vnt.)</t>
  </si>
  <si>
    <t>Bendradarbiaujant su kultūros, švietimo ir mokslo įstaigomis, bendruomenėmis, nevyriausybinėmis ar verslo organizacijomis įgyvendintų iniciatyvų skaičius (vnt.)</t>
  </si>
  <si>
    <t>Bendradarbiaujant su kitomis kultūros įstaigomis įgyvendintų iniciatyvų skaičius (vnt.)</t>
  </si>
  <si>
    <t>Bendradarbiaujant su švietimo ir mokslo įstaigomis įgyvendintų iniciatyvų skaičius (vnt.)</t>
  </si>
  <si>
    <t>Bendradarbiaujant su bendruomenėmis įgyvendintų iniciatyvų skaičius (vnt.)</t>
  </si>
  <si>
    <t>Bendradarbiaujant su nevyriausybinėmis organizacijomis įgyvendintų iniciatyvų skaičius (vnt.)</t>
  </si>
  <si>
    <t>Bendradarbiaujant su verslo organizacijomis įgyvendintų iniciatyvų skaičius (vnt.)</t>
  </si>
  <si>
    <t>Lankytojų pasitenkinimo teikiamomis paslaugomis indeksas (proc.)</t>
  </si>
  <si>
    <t>Atliktų lankytojų tyrimų skaičius (vnt.)</t>
  </si>
  <si>
    <t>Lankytojų rekomendavimo apsilankyti įstaigoje indeksas (proc.)</t>
  </si>
  <si>
    <t>Įstaigos administruojamų paskyrų socialiniuose tinkluose sekėjų skaičius (vnt.)</t>
  </si>
  <si>
    <t>Įstaigoje ir/ar jo renginiuose bent kartą dirbusių savanorių skaičius (vnt.)</t>
  </si>
  <si>
    <t>Virtualių lankytojų skaičius (žm.)</t>
  </si>
  <si>
    <t>Nemokamai apsilankiusių lankytojų skaičius paskutiniais mėnesių sekmadieniais (žm.)</t>
  </si>
  <si>
    <t>Visuomenei pristatyta muziejaus rinkinio dalis (proc.)</t>
  </si>
  <si>
    <t xml:space="preserve">Įsigytų eksponatų skaičius (vnt.) </t>
  </si>
  <si>
    <t>Eksponuotų muziejaus rinkiniuose saugomų eksponatų skaičius (vnt.)</t>
  </si>
  <si>
    <t>Išleistų muziejaus rinkinius populiarinančių leidinių skaičius (vnt.)</t>
  </si>
  <si>
    <t>Surengtų parodų skaičius (vnt.)</t>
  </si>
  <si>
    <t>Surengtų parodų muziejuje skaičius (vnt.)</t>
  </si>
  <si>
    <t>Surengtų parodų kitur Lietuvoje skaičius (vnt.)</t>
  </si>
  <si>
    <t>Surengtų parodų užsienyje skaičius (vnt.)</t>
  </si>
  <si>
    <t xml:space="preserve">Lituanistinių muziejinių vertybių aktualizavimo veiklų skaičius (vnt.) </t>
  </si>
  <si>
    <t>Atliekamų paieškos ir kitų tyrimų apie kultūros vertybes, esančias užsienyje, skaičius (vnt.)</t>
  </si>
  <si>
    <t>Įsigytų lituanistinių muziejinių vertybių skaičius (vnt.)</t>
  </si>
  <si>
    <t>Surengtų parodų apie lituanistines vertybes, esančias užsienyje, skaičius (vnt.)</t>
  </si>
  <si>
    <t>Tikrąja verte įvertintų muziejaus rinkiniuose saugomų eksponatų dalis (proc.)</t>
  </si>
  <si>
    <t>Pervertintų tikrąja verte muziejaus rinkiniuose saugomų eksponatų skaičius (vnt.)</t>
  </si>
  <si>
    <t>Įvertintų tikrąja verte muziejaus rinkiniuose saugomų eksponatų skaičius (vnt.)</t>
  </si>
  <si>
    <t>Būtino konservuoti ir restauruoti muziejaus rinkinio dalis (proc.)</t>
  </si>
  <si>
    <t>Konservuotų eksponatų skaičius (vnt.)</t>
  </si>
  <si>
    <t>Restauruotų eksponatų skaičius (vnt.)</t>
  </si>
  <si>
    <t>Būtinų konservuoti ir restauruoti muziejaus rinkiniuose saugomų eksponatų skaičius (vnt.)</t>
  </si>
  <si>
    <t>Restauruotų eksponatų, priklausančių kitiems muziejams, įstaigoms ir privatiems asmenims, skaičius (vnt.)</t>
  </si>
  <si>
    <t xml:space="preserve">Suteiktų metodinių prevencininio konservavimo, konservavimo, restauravimo ir technologinių tyrimų konsultacijų skaičius (vnt.) </t>
  </si>
  <si>
    <t>Suteiktų metodinių konsultacijų rinkinių apsaugos, apskaitos, eksponavimo, tyrimo, parodų rengimo, edukacijos ir kitais muziejiniais klausimais kitų muziejų specialistams skaičius (vnt.)</t>
  </si>
  <si>
    <t>Surengtų dalijimosi gerąja praktika veiklų rinkinių apsaugos, apskaitos, eksponavimo ir tyrimo klausimais kitų muziejų specialistams skaičius (vnt.)</t>
  </si>
  <si>
    <t>Siūlomų edukacinių užsiėmimų temų skaičius (vnt.)</t>
  </si>
  <si>
    <t>Ekskursijų dalyvių skaičius (žm.)</t>
  </si>
  <si>
    <t>Organizuotų ekskursijų skaičius (vnt.)</t>
  </si>
  <si>
    <t>Suskaitmenintų ir skaitmeninių kultūros paveldo objektų skaičius iš viso (vnt.)</t>
  </si>
  <si>
    <t>Suskaitmenintų kultūros paveldo objektų skaičius (vnt.)</t>
  </si>
  <si>
    <t>Suskaitmenintų ir skaitmeninių kultūros paveldo objektų peržiūrų skaičius (vnt.)</t>
  </si>
  <si>
    <t>Atvirąja turinio licencija paženklintų suskaitmenintų kultūros paveldo objektų skaičius (vnt.)</t>
  </si>
  <si>
    <t xml:space="preserve">Suskaitmenintų kultūros paveldo objektų, kurių skaitmeninių kopijų, metaduomenų ir ženklinimo kokybė atitinka ne žemesnę kaip trečią duomenų kokybės kategoriją, skaičius (vnt.) </t>
  </si>
  <si>
    <t>Surengtų virtualių parodų skaičius (vnt.)</t>
  </si>
  <si>
    <t>Suteiktų metodinių konsultacijų skaitmeninimo klausimais skaičius (vnt.)</t>
  </si>
  <si>
    <t>Surengtų renginių skaičius (vnt.)</t>
  </si>
  <si>
    <t>Atnaujintų/naujai įrengtų muziejaus ekspozicijų skaičius (vnt.)</t>
  </si>
  <si>
    <t>Atnaujintų muziejaus ekspozicijų skaičius (vnt.)</t>
  </si>
  <si>
    <t>Naujai įrengtų muziejaus ekspozicijų skaičius (vnt.)</t>
  </si>
  <si>
    <t>Surengtų tarptautinių parodų Lietuvoje bei užsienyje skaičius (vnt.)</t>
  </si>
  <si>
    <t>Tarptautinių projektų, kuriuos įgyvendina(-o) arba dalyvauja(-o) įgyvendinant muziejus, skaičius (vnt.)</t>
  </si>
  <si>
    <t>Tarptautinių organizacijų, kurių narys įvairiomis formomis yra muziejus, skaičius (vnt.)</t>
  </si>
  <si>
    <t>Muziejaus narystės tarptautinėse organizacijose skaičius (vnt.)</t>
  </si>
  <si>
    <t>Jungtinių parodų su kitais Lietuvos muziejais skaičius (vnt.)</t>
  </si>
  <si>
    <t>Paskolintų kultūros vertybių skaičius (vnt.)</t>
  </si>
  <si>
    <t>Pasiskolintų kultūros vertybių skaičius (vnt.)</t>
  </si>
  <si>
    <t>Muziejaus administruojamų paskyrų socialiniuose tinkluose sekėjų skaičius (vnt.)</t>
  </si>
  <si>
    <t>Muziejuje ir/ar jos renginiuose bent kartą dirbusių savanorių skaičius (žm.)</t>
  </si>
  <si>
    <t>Nustatytos teritorijos savivaldybių viešųjų bibliotekų skaičius (vnt.)</t>
  </si>
  <si>
    <t>Suteiktų konsultacijų nustatytos teritorijos savivaldybių viešosioms bibliotekoms skaičius (vnt.)</t>
  </si>
  <si>
    <t>Nustatytos teritorijos mokyklų bibliotekų skaičius (vnt.)</t>
  </si>
  <si>
    <t>Suteiktų konsultacijų nustatytos teritorijos mokyklų bibliotekoms skaičius (vnt.)</t>
  </si>
  <si>
    <t>Bibliotekininkams skirtuose mokymuose apmokytų nustatytos teritorijos bibliotekininkų dalis (proc.)</t>
  </si>
  <si>
    <t>Nustatytos teritorijos bibliotekininkų skaičius (žm.)</t>
  </si>
  <si>
    <t>Nustatytos teritorijos bibliotekininkams skirtų mokymų dalyvių skaičius (žm.)</t>
  </si>
  <si>
    <r>
      <t>LIETUVOS ETNOKOSMOLOGIJOS MUZIEJAUS
2019</t>
    </r>
    <r>
      <rPr>
        <b/>
        <i/>
        <sz val="16"/>
        <rFont val="Calibri Light"/>
        <family val="2"/>
        <charset val="186"/>
      </rPr>
      <t xml:space="preserve"> </t>
    </r>
    <r>
      <rPr>
        <b/>
        <sz val="16"/>
        <rFont val="Calibri Light"/>
        <family val="2"/>
        <charset val="186"/>
      </rPr>
      <t>METŲ VEIKLOS PLANO VYKDYMO ATASKAITA</t>
    </r>
  </si>
  <si>
    <t>Direktorius</t>
  </si>
  <si>
    <t>–</t>
  </si>
  <si>
    <t>Visuomenei pristatyta rinkinio dalis nebuvo planuota</t>
  </si>
  <si>
    <t xml:space="preserve"> Linas Šmigelskas</t>
  </si>
  <si>
    <r>
      <t xml:space="preserve">II. Kvalifikacijos tobulinimas:
</t>
    </r>
    <r>
      <rPr>
        <i/>
        <sz val="11"/>
        <color indexed="8"/>
        <rFont val="Calibri"/>
        <family val="2"/>
        <charset val="186"/>
      </rPr>
      <t>1. Tobulinta muziejaus darbuotojų kvalifikacija LIMIS, Lietuvos muziejų asociacijos Rinkinių apsaugos, apskaitos ir saugojimo, Mokslinio rinkinių tyrimo, edukacinės bei Viešųjų ryšių ir rinkodaros sekcijų organizuojamuose kvalifikacijos tobulinimo projektuose, viešųjų pirkimų seminaruose, darbų saugos, buhalterių mokymuose, dokumentų ir archyvų valdymo seminaruose. Išlaidos 1 darbuotojo kvalifikacijos tobulinimui 122, 00 eur.</t>
    </r>
  </si>
  <si>
    <t>Rodiklis viršytas, nes surengtos neplanuotos parodos PLC „Mega“ ir astrofotografijų paroda.</t>
  </si>
  <si>
    <t>Reikšmė buvo viršyta, nes buvo įrengtos laikinos edukacinės erdvės (skaidrių salė), buvo palankios oro sąlygos organizuoti dangaus kūnų stebėjimus.</t>
  </si>
  <si>
    <t xml:space="preserve">Reikšmė buvo viršyta, nes 2 tyrimai buvo atlikti bendradarbiaujant su Molėtų r. savivaldybe ir Molėtų turizmo ir verslo informacijos centru. </t>
  </si>
  <si>
    <t xml:space="preserve">Vertinimo krterijus nebuvo planuotas.                                                                                                                                                                                                                                                                                                                                                                                                                                                                             </t>
  </si>
  <si>
    <r>
      <t xml:space="preserve">I. Personalo valdymas:
</t>
    </r>
    <r>
      <rPr>
        <i/>
        <sz val="11"/>
        <color indexed="8"/>
        <rFont val="Calibri"/>
        <family val="2"/>
        <charset val="186"/>
      </rPr>
      <t>Planuota parengti naują muziejaus organizacinę struktūrą, atnaujinti pareigines instrukcijas, darbo tvarkos taisykles, suformuoti muziejaus tarybą. Muziejaus taryba buvo suformuota, kiti darbai buvo atidėti dėl derybų su CPVA dėl muziejaus ekspozicijos įrengimo projekto įgyvendinimo terminų nukėlimo. Įgyvendinus investicinį projektą bus būtina peržiūrėti organizacinę struktūrą, tikslinti darbo tvarkos taisykles, pareigybių skaičių, jų funkcijas. Atidėta 2020 metams.</t>
    </r>
  </si>
  <si>
    <r>
      <t xml:space="preserve">I. </t>
    </r>
    <r>
      <rPr>
        <b/>
        <i/>
        <sz val="11"/>
        <color indexed="8"/>
        <rFont val="Calibri"/>
        <family val="2"/>
        <charset val="186"/>
      </rPr>
      <t xml:space="preserve">Projektų valdymas:                                                                                                      
</t>
    </r>
    <r>
      <rPr>
        <i/>
        <sz val="11"/>
        <color indexed="8"/>
        <rFont val="Calibri"/>
        <family val="2"/>
        <charset val="186"/>
      </rPr>
      <t xml:space="preserve">                                     
1. Investicinio projekto (toliau IP) finansavimo sutartis įvykdyta 80 </t>
    </r>
    <r>
      <rPr>
        <i/>
        <sz val="11"/>
        <color indexed="8"/>
        <rFont val="Verdana"/>
        <family val="2"/>
        <charset val="186"/>
      </rPr>
      <t>%</t>
    </r>
    <r>
      <rPr>
        <i/>
        <sz val="8.8000000000000007"/>
        <color indexed="8"/>
        <rFont val="Calibri"/>
        <family val="2"/>
        <charset val="186"/>
      </rPr>
      <t xml:space="preserve">, </t>
    </r>
    <r>
      <rPr>
        <i/>
        <sz val="11"/>
        <color indexed="8"/>
        <rFont val="Calibri"/>
        <family val="2"/>
        <charset val="186"/>
      </rPr>
      <t>pratęsta iki 2020-05-31 ir vykdoma toliau.2. Įvykdyta IP muziejaus įrangos - elektronikos prekių viešojo pirkimo procedūra ir 2019-02-22 pasirašyta sutartis su tiekėju UAB Audiotonas Nr. LEM 01 484 000,00 Eur vertės. Sutartis įvykdyta 90</t>
    </r>
    <r>
      <rPr>
        <i/>
        <sz val="11"/>
        <color indexed="8"/>
        <rFont val="Verdana"/>
        <family val="2"/>
        <charset val="186"/>
      </rPr>
      <t>%</t>
    </r>
    <r>
      <rPr>
        <i/>
        <sz val="8.8000000000000007"/>
        <color indexed="8"/>
        <rFont val="Calibri"/>
        <family val="2"/>
        <charset val="186"/>
      </rPr>
      <t xml:space="preserve">. </t>
    </r>
    <r>
      <rPr>
        <i/>
        <sz val="11"/>
        <color indexed="8"/>
        <rFont val="Calibri"/>
        <family val="2"/>
        <charset val="186"/>
      </rPr>
      <t>3. 2018-11-12 pasirašyta viešojo pirkimo - pardavimo sutartis  Nr. LEM 19 Baldai (specialiai gaminami) - 1 271 436,54 Eur vertės -  įvykdyta 70</t>
    </r>
    <r>
      <rPr>
        <i/>
        <sz val="11"/>
        <color indexed="8"/>
        <rFont val="Verdana"/>
        <family val="2"/>
        <charset val="186"/>
      </rPr>
      <t>%</t>
    </r>
    <r>
      <rPr>
        <i/>
        <sz val="8.8000000000000007"/>
        <color indexed="8"/>
        <rFont val="Calibri"/>
        <family val="2"/>
        <charset val="186"/>
      </rPr>
      <t>.</t>
    </r>
    <r>
      <rPr>
        <i/>
        <sz val="11"/>
        <color indexed="8"/>
        <rFont val="Calibri"/>
        <family val="2"/>
        <charset val="186"/>
      </rPr>
      <t xml:space="preserve"> 4. 2018-11-19 pasirašyta viešojo pirkimo - pardavimo sutartis Nr. LEM 22 LEM ekspozicijos turinio parengimas -  652 531,22 Eur vertės - įvykdyta 70</t>
    </r>
    <r>
      <rPr>
        <i/>
        <sz val="11"/>
        <color indexed="8"/>
        <rFont val="Verdana"/>
        <family val="2"/>
        <charset val="186"/>
      </rPr>
      <t xml:space="preserve">%. </t>
    </r>
    <r>
      <rPr>
        <i/>
        <sz val="11"/>
        <color indexed="8"/>
        <rFont val="Calibri"/>
        <family val="2"/>
        <charset val="186"/>
      </rPr>
      <t>5. 2018-03-07 pasirašyta statybos rangos sutartis Nr. LEM 4 - 1 268 999,20 Eur vertės - įvykdyta 90</t>
    </r>
    <r>
      <rPr>
        <i/>
        <sz val="11"/>
        <color indexed="8"/>
        <rFont val="Verdana"/>
        <family val="2"/>
        <charset val="186"/>
      </rPr>
      <t>%</t>
    </r>
    <r>
      <rPr>
        <i/>
        <sz val="8.8000000000000007"/>
        <color indexed="8"/>
        <rFont val="Calibri"/>
        <family val="2"/>
        <charset val="186"/>
      </rPr>
      <t xml:space="preserve">.  </t>
    </r>
    <r>
      <rPr>
        <i/>
        <sz val="11"/>
        <color indexed="8"/>
        <rFont val="Calibri"/>
        <family val="2"/>
        <charset val="186"/>
      </rPr>
      <t xml:space="preserve"> 2019 m.</t>
    </r>
    <r>
      <rPr>
        <i/>
        <sz val="8.8000000000000007"/>
        <color indexed="8"/>
        <rFont val="Calibri"/>
        <family val="2"/>
        <charset val="186"/>
      </rPr>
      <t xml:space="preserve"> </t>
    </r>
    <r>
      <rPr>
        <i/>
        <sz val="11"/>
        <color indexed="8"/>
        <rFont val="Calibri"/>
        <family val="2"/>
        <charset val="186"/>
      </rPr>
      <t>Valstybės biudžeto asignavimai  VIP 444 800,00 Eur. skirti nvesticinio projekto „Lietuvos etnokosmologijos muziejaus paslaugų plėtros baigiamasis etapas“ rangos darbams, paslaugoms ir turtui įsigyti įsisavinti 100</t>
    </r>
    <r>
      <rPr>
        <i/>
        <sz val="11"/>
        <color indexed="8"/>
        <rFont val="Verdana"/>
        <family val="2"/>
        <charset val="186"/>
      </rPr>
      <t>%</t>
    </r>
    <r>
      <rPr>
        <i/>
        <sz val="8.8000000000000007"/>
        <color indexed="8"/>
        <rFont val="Calibri"/>
        <family val="2"/>
        <charset val="186"/>
      </rPr>
      <t>.</t>
    </r>
  </si>
  <si>
    <r>
      <rPr>
        <b/>
        <i/>
        <sz val="11"/>
        <color indexed="8"/>
        <rFont val="Calibri"/>
        <family val="2"/>
        <charset val="186"/>
      </rPr>
      <t xml:space="preserve">I. Apsilankymai. </t>
    </r>
    <r>
      <rPr>
        <i/>
        <sz val="11"/>
        <color indexed="8"/>
        <rFont val="Calibri"/>
        <family val="2"/>
        <charset val="186"/>
      </rPr>
      <t>Rekonstrukcijos metu buvo įrengta laikina ekspozicija, kurios dalis buvo atnaujinta 2019 metais. Į ekspoziciją buvo įtraukta naujų kilnojamų vertybių, dalis jų pasiskolinta iš privačių asmenų, Ukrainos Žytomyro S. P. Koroliovo kosmonautikos muziejaus rinkinių. Išlaikytas lankstus muziejaus lankytojų priėmimo laikas, į pagalbą pasitelkta papildomų ekskursijų vadovų teikiančių intelektines paslaugas. Nemokamų sekmadienių lankytojams buvo organizuotos ekskursijos su ekskursijų vadovu.</t>
    </r>
  </si>
  <si>
    <t>Rodiklis buvo viršytas, kadangi muziejus rekonstrukcijos metu įrengė laikiną ekspoziciją, laikinas edukacines erdves, atliko ekspozicijos atnaujinimą, buvo priimta daugiau nemokamo sekmadienio lankytojų.</t>
  </si>
  <si>
    <r>
      <t xml:space="preserve">III. Kultūrinės edukacijos veikla: 
</t>
    </r>
    <r>
      <rPr>
        <i/>
        <sz val="11"/>
        <color indexed="8"/>
        <rFont val="Calibri"/>
        <family val="2"/>
        <charset val="186"/>
      </rPr>
      <t xml:space="preserve">Priimta įvairių  grupių 6027 lankytojų edukaciniuose užsiėmimuose, surengta 414 užsiėmimų. Buvo parengta nauja edukacinė tema  „Radijo bangos gyvenime ir dangaus tyrimuose“, išbandyta edukacinė programa "Lapių medžioklė". Įrengtos laikinos patalpos edukaciniams užsiėmimams muziejaus rekonstrukcijos metu, įsigyta papildoma įranga pvz. 3D spausdintuvas, kuriuo jau yra gaminami modeliai, kuriuos gali liesti moksleiviai, regėjimo negalią turintys lankytojai. </t>
    </r>
  </si>
  <si>
    <t>Prevensiškai konservuota 5344 vnt. eksponatų</t>
  </si>
  <si>
    <r>
      <t xml:space="preserve">II. Muziejaus rinkiniai: 
</t>
    </r>
    <r>
      <rPr>
        <i/>
        <sz val="11"/>
        <color indexed="8"/>
        <rFont val="Calibri"/>
        <family val="2"/>
        <charset val="186"/>
      </rPr>
      <t xml:space="preserve">1. Pildant muziejaus rinkinius dovanojimo būdu įsigyta pagrindinio fondo eksponatų Audiovizualiniam rinkiniui - 120, Mokslo istorijos - 6, Archeologijos - 105, Knygų - 5, Spaudinių - 19; pagalbinio fondo Mokslo istorijos- 2, Knygų - 1, Spaudinių rinkiniui 13 eksponatų. Iš jų pirkimo būdu įsigyta pagrindinio fondo Knygų rinkiniui 4 vnt., Mokslo istorijos rinkiniui - 4 vnt.; pagalbinio fondo Knygų rinkiniui 1 vnt., Mokslo istorijos rinkiniui - 2 vnt.
2.  Populiarinant muziejaus rinkinius:  1. Naujomis temomis atnaujinta laikinoji ekspozicija;  2. Muziejuje surengta paroda, kurioje pristatyta didžiausia Pabaltijo šalyse privati meteoritų kolekcija; 3. Surengta paroda „Kosmosos technologijos“ renginyje „Robotiada“; 4. Surengta paroda PLC „Mega“, skirta pirmojo žmogaus išsilaipinimo Mėnulyje 50-mečiui;  5. Muziejaus apžvalgos aikštelėje surengta A. Medvedevo astrofotografijų paroda.
3. Tikrąja verte buvo įvertintas 271 naujai gautas eksponatas.                                                                                                                                                                                                                                                                                                                                                                                                                                                                                       4. Prevensiškai konservuota 5344 vnt. eksponatų (5178 vnt. archeologijos radinių ir 166 vnt. naujai priimtų eksponatų). Atrinkta ir P. Gudyno restauravimo centre restauruota 12 eksponatų. Projektas LKT finansavimo negavo.  </t>
    </r>
    <r>
      <rPr>
        <i/>
        <sz val="11"/>
        <color theme="4"/>
        <rFont val="Calibri"/>
        <family val="2"/>
        <charset val="186"/>
      </rPr>
      <t/>
    </r>
  </si>
  <si>
    <r>
      <t xml:space="preserve">2. Plėsti edukacinę veiklą muziejuje, sukuriant naujos tematikos edukacinius užsiėmimus.                                                                                                                                                                                                                                            </t>
    </r>
    <r>
      <rPr>
        <sz val="12"/>
        <rFont val="Calibri Light"/>
        <family val="2"/>
        <charset val="186"/>
      </rPr>
      <t xml:space="preserve">                                                            Sukurtas naujos tematikos edukacinis užsiėmimas „Radijo bangos gyvenime ir dangaus tyrimuose“, išbandyta edukacinė programa „Lapių medžioklė"“. Muziejaus rekonstrukcijos metu įrengtos dvi darbo vietos muziejaus edukatoriams, įrenginėjamos dvi edukacinės klasės. Įsigyta papildomos įrangos, 3D spausdintuvas (atspausdinti Cassini, New Horizont, Saturn V, pirmųjų 3D spaudinių tarptautinėje kosminėje stotyje modeliai). Rekonstrukcijos metu įrengtos laikinos edukacinės klasės muziejaus skaidrių salėje, tad edukacinė veikla buvo tęsiama.</t>
    </r>
    <r>
      <rPr>
        <b/>
        <sz val="12"/>
        <rFont val="Calibri Light"/>
        <family val="2"/>
        <charset val="186"/>
      </rPr>
      <t xml:space="preserve"> </t>
    </r>
  </si>
  <si>
    <r>
      <t xml:space="preserve">3. Atnaujinti laikiną ekspoziciją muziejaus rekonstrukcijos laikotarpiui.                                                                                                                                                                                                                                                                                                                                                                                                    </t>
    </r>
    <r>
      <rPr>
        <sz val="12"/>
        <rFont val="Calibri Light"/>
        <family val="2"/>
        <charset val="186"/>
      </rPr>
      <t>Atnaujinta laikina ekspozicija muziejaus administracinio pastato 1 aukšte, pristatytos 3 naujos temos: Lietuvių kilmės kosmonauto A. Jelisejevo (Kuraičio) pirmųjų skrydžių į kosmosą 50-metis; Pirmojo žmogaus išsilaipinimo Mėnulyje 50-metis; Molėtų astronomijos observatorijos įkūrimo Kaldiniuose 50-metis). Atnaujinta ekspozicija padėjo išlaikyti ir padidinti lankytojų skaičių, ji buvo pristatyta JAV ambasadorei Anne Hall. Dalis eksponatų buvo pasiskolinta iš Ukrainos Žytomyro S. P. Koroliovo kosmonautikos muziejaus.</t>
    </r>
  </si>
  <si>
    <r>
      <t xml:space="preserve">4. Organizuoti nemokamus kultūrinius renginius įtraukiant vietines bendruomenes.                                                                                                                                                                                                                                                                                                                                                                                        </t>
    </r>
    <r>
      <rPr>
        <sz val="12"/>
        <rFont val="Calibri Light"/>
        <family val="2"/>
        <charset val="186"/>
      </rPr>
      <t>Vykdant šią prioritetinę veiklą buvo bendradarbiauta su Molėtų rajono savivaldybe, Molėtų kultūros centru, Molėtų gimnazija, vietos kultūrininkais. Toks bendradarbiavimas leido sustiprinti Lietuvos etnokosmologijos muziejaus, kaip svarbaus kultūros centro vietos regionui ir bendruomenėms, padėtį.</t>
    </r>
  </si>
  <si>
    <r>
      <t xml:space="preserve">5. Įgyvendinti muziejaus paslaugų plėtros baigiamojo etapo investicinį projektą.                             </t>
    </r>
    <r>
      <rPr>
        <sz val="12"/>
        <rFont val="Calibri Light"/>
        <family val="2"/>
        <charset val="186"/>
      </rPr>
      <t>Įgyvendinti 77 procentai muziejaus paslaugų plėtros baigiamojo etapo investicino projekto. Sutartis pratęsta iki 2020-05-31 ir vykdoma toliau. Įvykdyta IP muziejaus įrangos - elektronikos prekių viešojo pirkimo procedūra ir 2019-02-22 pasirašyta sutartis su tiekėju UAB Audiotonas Nr. LEM 01 484 000,00 Eur vertės. Sutartis įvykdyta 90%. 2018-11-12 pasirašyta viešojo pirkimo - pardavimo sutartis  Nr. LEM 19 Baldai (specialiai gaminami) - 1 271 436,54 Eur vertės -  įvykdyta 70%. 2018-11-19 pasirašyta viešojo pirkimo - pardavimo sutartis Nr. LEM 22 LEM ekspozicijos turinio parengimas -  652 531,22 Eur vertės - įvykdyta 70%. 2018-03-07 pasirašyta statybos rangos sutartis Nr. LEM 4 - 1 268 999,20 Eur vertės - įvykdyta 90%.</t>
    </r>
  </si>
  <si>
    <r>
      <t xml:space="preserve">IV. Skaitmeninimas: </t>
    </r>
    <r>
      <rPr>
        <b/>
        <sz val="11"/>
        <color indexed="8"/>
        <rFont val="Calibri"/>
        <family val="2"/>
        <charset val="186"/>
      </rPr>
      <t xml:space="preserve">
</t>
    </r>
    <r>
      <rPr>
        <i/>
        <sz val="11"/>
        <color indexed="8"/>
        <rFont val="Calibri"/>
        <family val="2"/>
        <charset val="186"/>
      </rPr>
      <t>1.  Suskaitmeninta 13,1 proc. visų muziejuje esančių eksponatų.
2. Į Lietuvos integralią muziejų informacinę sistemą (LIMIS) įvesta 917 vnt., susieta su skaitmeninėmis bylomis 915 vnt.
3. Parengtos virtualios parodos: 1. Parengta virtuali virtuali paroda iš muziejaus rinkinų „Leonidas Kadeniukas - pirmasis nepriklausomos Ukrainos kosmonautas; 2. Parengta virtuali tarptautinio Lietuvos-Ukrainos piešinių konkurso „Visatos spalvos 2019“ lietuvių moksleivių darbų paroda.</t>
    </r>
  </si>
  <si>
    <r>
      <t xml:space="preserve">I. Paslaugos: 
</t>
    </r>
    <r>
      <rPr>
        <i/>
        <sz val="11"/>
        <color indexed="8"/>
        <rFont val="Calibri"/>
        <family val="2"/>
        <charset val="186"/>
      </rPr>
      <t xml:space="preserve">1.  Parengtos virtualios parodos: 1. Parengta virtuali paroda iš muziejaus rinkinų „Leonidas Kadeniukas - pirmasis nepriklausomos Ukrainos kosmonautas“; 2. Parengta virtuali tarptautinio Lietuvos-Ukrainos piešinių konkurso „Visatos spalvos 2019“ lietuvių moksleivių darbų paroda.  3. Atnaujinta muziejaus svetainė www.etnokosmumuziejus.lt.
2. Surengta 14 renginių: 1. Susitikimas su kosmonautu S. Avdejevu - 2019-01-04; 2. Tarptautinės aviacijos ir kosmonautikos dienos paminėjimas - 2019-04-12; 3. Pirmojo žmonių išsilaipinimo Mėnulyje 50-mečio ir sezono atidarymo renginys - 2019-04-25; 4. Muziejų naktis - 2019-05-18; 5. Mobilusis planetariumas „PLANETOBUSAS“ - 2019-05-30-31; 6. Meno ir mokslo laboratorijos pjesės „X“ pristatymas - 2019-06-05; 7. Molėtų kultūros centro studijos „Remarka“ spektaklis „Legenda apie NAOU“ - 2019-06-06; 8. „Vasarvidžio kanklės“ - Ž. Trinkūnaitės kompaktinės plokštelės „Devynstygės kanklės - 19 kompozicijų“ pristatymas - 2019-06-28; 9. Tarptautinė asteroidų diena - 2019-06-29; 10. Žmogaus išsilaipinimo Mėnulyje 50-mečio sukaktis - 2019-07-20; 11. Lietuvos chorvedžių Vasaros akademijos baigiamasis renginys - 2019-08-21; 12. Literatūros ir muzikos vakaras „Po žvaigždėtu dangum“ - 2019-09-20; 13. Lietuvos moksleivių festivalis-konkursas „Pasveikink Lietuvą“ - 2019-10-24; 14. Apolo misijos 50-mečio ir Lietuvos aerokosmoso asociacijos 10-mečio sukaktis - 2019-11-28. 
3. Laikina muziejaus ekspozicija administracinio pastato I aukšte atnaujinta naujomis temomis.                                                                                                                                                                                                                                                                                                                                                                           4. Pateiktos 4 paraiškos Kultūros paso paslaugoms, metų pabaigoje paraiškos patvirtintos.                                                                                                                                                                                                                                                                                                                                                                   </t>
    </r>
  </si>
  <si>
    <r>
      <t xml:space="preserve">II. Tarptautiškumas:
</t>
    </r>
    <r>
      <rPr>
        <i/>
        <sz val="11"/>
        <color indexed="8"/>
        <rFont val="Calibri"/>
        <family val="2"/>
        <charset val="186"/>
      </rPr>
      <t>Lietuvos etnokosmologijos muziejus priklauso ICOM (Tarptautinei muziejų tarybai), tačiau atsižvelgiant į muziejaus specifiką ir siekį stiprinti tarptautinį bendradarbiavimą, buvo įstota į Tarptautinę astronautikos federaciją (IAF) - narystė patvirtinta JAV, Vašingtone, IAF kongreso metu Generalinėje asamblėjoje , - ir į Tarptautinę kosmoso savaitės asociaciją (WSWA</t>
    </r>
    <r>
      <rPr>
        <b/>
        <i/>
        <sz val="11"/>
        <color indexed="8"/>
        <rFont val="Calibri"/>
        <family val="2"/>
        <charset val="186"/>
      </rPr>
      <t xml:space="preserve">). </t>
    </r>
    <r>
      <rPr>
        <i/>
        <sz val="11"/>
        <color indexed="8"/>
        <rFont val="Calibri"/>
        <family val="2"/>
        <charset val="186"/>
      </rPr>
      <t xml:space="preserve">Buvo parengta paroda „Bendradarbiavimas orbitoje“ iš Ukrainos Žytomyro S. P. Koroliovo kosmonautikos muziejaus rinkinių.                                                                                                                                                                                                                                                                                                                Bendradarbiauta su Nacionaliniu muziejumi LDK valdovų rūmais rengiant tarptautinę parodą „Radvilos. Kunigaikščių istorija ir paveldas“.                                                                                                                                                                                                                                                                              Dalyvauta tarptautiniuose renginiuose „Asteroidų dienos minėjimas“ ir „Pasaulinė kosmoso savaitė“. 2019 m. gegužės 30-31 d. įvyko tarptautinis renginys PLANETOBUSAS – mobilusis planetariumas iš Varšuvos Koperniko mokslo centro, kartu su Molėtų Astronomijos observatorija, Lenkijos Respublikos Mokslo švietimo ministerija, Lenkijos institutu Vilniuje, Lenkų kultūros namais, VU TFAI astronomijos observatorija, Šalčininkų rajono sav. kultūros centru. 
</t>
    </r>
  </si>
  <si>
    <r>
      <t xml:space="preserve">III. Tarpsektorinis bendradarbiavimas:
</t>
    </r>
    <r>
      <rPr>
        <i/>
        <sz val="11"/>
        <color indexed="8"/>
        <rFont val="Calibri"/>
        <family val="2"/>
        <charset val="186"/>
      </rPr>
      <t xml:space="preserve">1.  Bendradarbiauta su švietimo institucija VšĮ „Robotikos akademija“ - renginyje „Robotiada“ surengta paroda „Kosmoso technologijos“.
2. Bendradarbiauta su Ukrainos Žytomyro S. P. Koroliovo kosmonautikos muziejumi atnaujinant laikiną muziejaus ekspoziciją naujomis temomis ir eksponatais - LEM buvo eksponuojamos deponuotos lietuvių kilmės kosmonauto A. Jelisejevo (Kuraičio) vertybės.
3. Bendradarbiauta su PLC „Mega“ rengiant parodą, skirtą pirmojo žmogaus išsilaipinimo Mėnulyje 50-mečiui. - Neplanuota                                                                                                                                                                                                                                                                                                               4. Bendradarbiauta su Nacionaliniu muziejumi LDK valdovų rūmais rengiant tarptautinę parodą „Radvilos. Kunigaikščių istorija ir paveldas“. - Neplanuota                                                                                                                                                                                                                                                     </t>
    </r>
    <r>
      <rPr>
        <i/>
        <sz val="11"/>
        <rFont val="Calibri"/>
        <family val="2"/>
        <charset val="186"/>
      </rPr>
      <t>5. Bendradarbiauta su vietos bendruomenėmis, kultūros, švietimo įstaigomis - Molėtų kultūros centro studija REMARKA pristatė spektaklį Justo Tertelio „Legenda apie NAOU“ motyvais. Aktoriai - Molėtų gimnazistai. Neplanuota. 6. Bendradarbiauta su Lietuvos aerokosmoso asociacija, dr. Vladu Lašu, Vilniaus Antakalnio gimnazija, Vilniaus VGTU inžinerijos licėjumi, Fizinių ir technologijų mokslų centru (FTMC), VGTU Aviacijos institutu, VU planetariumu, Kauno technologijų universitetu, Lietuvos energetikos institutu organizuojant kosmonauto Sergejaus Avdejevo vizitą ir susitikimus su visuomene, studentais, mokslininkais.</t>
    </r>
  </si>
  <si>
    <r>
      <t>1. Atlikti vartotojų pasitenkinimo muziejaus paslaugomis tyrimus, vadovaujantis Kultūros įstaigų vartotojų pasitenkinimo teikiamomis paslaugomis tyrimo metodika.                                                                                                                         P</t>
    </r>
    <r>
      <rPr>
        <sz val="12"/>
        <rFont val="Calibri Light"/>
        <family val="2"/>
        <charset val="186"/>
      </rPr>
      <t xml:space="preserve">asinaudota Molėtų rajono savivaldybės pasiūlymu ir kartu su Molėtų turizmo ir verslo informacijos centru buvo atliktos neplanuotos lankytojų apklausos. Šie rinkos tyrimai padėjo įsivertinti muziejaus situaciją Molėtų rajono savivaldybės lankytinų vietų kontekste. </t>
    </r>
  </si>
  <si>
    <r>
      <t xml:space="preserve">Investicijų projekto </t>
    </r>
    <r>
      <rPr>
        <b/>
        <i/>
        <sz val="11"/>
        <rFont val="Calibri"/>
        <family val="2"/>
        <charset val="186"/>
      </rPr>
      <t xml:space="preserve">LEM paslaugų plėtros baigiamasis etapas </t>
    </r>
    <r>
      <rPr>
        <b/>
        <sz val="11"/>
        <rFont val="Calibri"/>
        <family val="2"/>
        <charset val="186"/>
      </rPr>
      <t>įgyvendinimo pažanga (proc.)</t>
    </r>
  </si>
  <si>
    <r>
      <t xml:space="preserve">Investicijų projekto </t>
    </r>
    <r>
      <rPr>
        <b/>
        <i/>
        <sz val="11"/>
        <rFont val="Calibri"/>
        <family val="2"/>
        <charset val="186"/>
      </rPr>
      <t xml:space="preserve"> LEM paslaugų plėtros baigiamasis etapas</t>
    </r>
    <r>
      <rPr>
        <b/>
        <sz val="11"/>
        <rFont val="Calibri"/>
        <family val="2"/>
        <charset val="186"/>
      </rPr>
      <t>įgyvendinimo pažanga ataskaitiniais metais (proc.)</t>
    </r>
  </si>
  <si>
    <t xml:space="preserve">Rodiklis viršytas, nes į Lietuvos etnokosmologijos muziejų kreipėsi PLC „Mega“, Nacionalinis muziejus LDK Valdovų rūmai, Molėtų kultūros centro studija „REMARKA“ dėl bendradarbiavimo veiklų. </t>
  </si>
  <si>
    <r>
      <t xml:space="preserve">IV. Rinkodara:
</t>
    </r>
    <r>
      <rPr>
        <i/>
        <sz val="11"/>
        <color indexed="8"/>
        <rFont val="Calibri"/>
        <family val="2"/>
        <charset val="186"/>
      </rPr>
      <t xml:space="preserve">Atlikti vartotojų pasitenkinimo muziejaus teikiamomis paslaugomis tyrimai, vadovaujantis Kultūros įstaigų vartotojų pasitenkinimo teikiamomis paslaugomis tyrimo metodika. Trijų tyrimų metu buvo surinktos 799 anketos. 92 proc. lankytojų buvo patenkinti teikiamomis paslaugomis (ekskursijos, edukacinės programos, renginiai).
</t>
    </r>
  </si>
  <si>
    <r>
      <t>2019 metais buvo atlikti lankytojų tyrimai vadovaujantis nustatyta metodika, kurioje nėra galimybių apskaičiuoti lankytojų pasitenkinimo  teikiamomis paslaugomis indekso.</t>
    </r>
    <r>
      <rPr>
        <strike/>
        <sz val="11"/>
        <rFont val="Calibri"/>
        <family val="2"/>
        <charset val="186"/>
      </rPr>
      <t xml:space="preserve"> </t>
    </r>
    <r>
      <rPr>
        <strike/>
        <sz val="11"/>
        <color theme="4"/>
        <rFont val="Calibri"/>
        <family val="2"/>
        <charset val="186"/>
      </rPr>
      <t/>
    </r>
  </si>
  <si>
    <t xml:space="preserve">2019 metais buvo atlikti lankytojų pasitenkinimo tyrimai vadovaujantis nustatyta metodika, kurioje nėra galimybių apskaičiuoti lankytojų pasitenkinimo  teikiamomis paslaugomis indekso. </t>
  </si>
  <si>
    <t>Vertinimo kriterijus viršytas, nes atnaujinta muziejaus svetainė www.etnokosmomuziejus.lt.</t>
  </si>
  <si>
    <r>
      <t xml:space="preserve">II. Kilnojamo turto valdymas:
</t>
    </r>
    <r>
      <rPr>
        <sz val="11"/>
        <color indexed="8"/>
        <rFont val="Calibri"/>
        <family val="2"/>
        <charset val="186"/>
      </rPr>
      <t xml:space="preserve">Muziejus turi du tarnybinius automobilius.                                                                                                                                                                                                                                                                                                                                                                                                                                                                                                     </t>
    </r>
    <r>
      <rPr>
        <i/>
        <sz val="11"/>
        <color indexed="8"/>
        <rFont val="Calibri"/>
        <family val="2"/>
        <charset val="186"/>
      </rPr>
      <t>2019 m. sausio mėn. buvo atlikta metinė inventorizacija už 2018 metus.</t>
    </r>
  </si>
  <si>
    <r>
      <t xml:space="preserve">I. Nekilnojamo turto valdymas                                                                                         </t>
    </r>
    <r>
      <rPr>
        <i/>
        <sz val="11"/>
        <color indexed="8"/>
        <rFont val="Calibri"/>
        <family val="2"/>
        <charset val="186"/>
      </rPr>
      <t>1. 2019-07-19 pasirašyta fizinės apsaugos paslaugų sutartis 70 000,00 Eur - vykdoma. 2. Pasirašyta LEM nekilnojamo turto ir muziejinių vertybių draudimo paslaugų sutartis- įvykdyta 100</t>
    </r>
    <r>
      <rPr>
        <i/>
        <sz val="11"/>
        <color indexed="8"/>
        <rFont val="Verdana"/>
        <family val="2"/>
        <charset val="186"/>
      </rPr>
      <t>%</t>
    </r>
    <r>
      <rPr>
        <i/>
        <sz val="11"/>
        <color indexed="8"/>
        <rFont val="Calibri"/>
        <family val="2"/>
        <charset val="186"/>
      </rPr>
      <t>. 3. Pasirašyta pagrindinių laiptų rekonstrukcijos darbų sutartis 20 000,00 Eur. - įvykdyta 100</t>
    </r>
    <r>
      <rPr>
        <i/>
        <sz val="11"/>
        <color indexed="8"/>
        <rFont val="Verdana"/>
        <family val="2"/>
        <charset val="186"/>
      </rPr>
      <t>%</t>
    </r>
    <r>
      <rPr>
        <i/>
        <sz val="8.8000000000000007"/>
        <color indexed="8"/>
        <rFont val="Calibri"/>
        <family val="2"/>
        <charset val="186"/>
      </rPr>
      <t xml:space="preserve">. </t>
    </r>
    <r>
      <rPr>
        <i/>
        <sz val="11"/>
        <color indexed="8"/>
        <rFont val="Calibri"/>
        <family val="2"/>
        <charset val="186"/>
      </rPr>
      <t xml:space="preserve">4. Įvykdyta 100% . 5. Pasirašyta administracinio pastato kodinių praėjimo durų sistemos įrengimo paslaugų sutartis 3904,67 Eur, atlikti darbai - įvykdyta 100% . 6. Organizuota statinių metinės techninės apžiūros komisija, pasirašytas aktas - įvykdyta 100% .
</t>
    </r>
  </si>
  <si>
    <r>
      <t>Ataskaitiniais metais skirtos lėšos investicijų projektui "Lietuvos etnokosmologijos muziejaus paslaugų plėtros baigiamasis etapas"</t>
    </r>
    <r>
      <rPr>
        <i/>
        <sz val="11"/>
        <color indexed="8"/>
        <rFont val="Calibri"/>
        <family val="2"/>
        <charset val="186"/>
      </rPr>
      <t xml:space="preserve"> </t>
    </r>
    <r>
      <rPr>
        <sz val="11"/>
        <color theme="1"/>
        <rFont val="Calibri"/>
        <family val="2"/>
        <charset val="186"/>
        <scheme val="minor"/>
      </rPr>
      <t>įgyvendinti (eurai)</t>
    </r>
  </si>
  <si>
    <t>Lėšų panaudojimas, įgyvendinant investicijų projektą "Lietuvos etnokosmologijos muziejaus paslaugų plėtros baigiamasis etapas" (eurai)</t>
  </si>
  <si>
    <r>
      <t>Investicijų projekto</t>
    </r>
    <r>
      <rPr>
        <i/>
        <sz val="11"/>
        <color indexed="8"/>
        <rFont val="Calibri"/>
        <family val="2"/>
        <charset val="186"/>
      </rPr>
      <t xml:space="preserve"> "Lietuvos etnokosmologijos muziejaus paslaugų plėtros baigiamasis etapas"</t>
    </r>
    <r>
      <rPr>
        <sz val="11"/>
        <color indexed="60"/>
        <rFont val="Calibri"/>
        <family val="2"/>
        <charset val="186"/>
      </rPr>
      <t xml:space="preserve"> </t>
    </r>
    <r>
      <rPr>
        <sz val="11"/>
        <color theme="1"/>
        <rFont val="Calibri"/>
        <family val="2"/>
        <charset val="186"/>
        <scheme val="minor"/>
      </rPr>
      <t>bendra vertė (eurai)</t>
    </r>
  </si>
  <si>
    <t>Metinis lėšų panaudojimas, įgyvendinant investicijų projektą "Lietuvos etnokosmologijos muziejaus paslaugų plėtros baigiamasis etapas" (eurai)</t>
  </si>
  <si>
    <t>Buvo įrengtos laikinos edukacinės erdvės, palankios oro sąlygos (giedras dangus) sudarė galimybė organizuoti daugiau naktinių stebėjimų per teleskopą, saulės stebėjimų per teleskopą dienos metu.</t>
  </si>
  <si>
    <r>
      <t xml:space="preserve"> </t>
    </r>
    <r>
      <rPr>
        <strike/>
        <sz val="11"/>
        <color theme="4"/>
        <rFont val="Calibri"/>
        <family val="2"/>
        <charset val="186"/>
        <scheme val="minor"/>
      </rPr>
      <t/>
    </r>
  </si>
  <si>
    <r>
      <t xml:space="preserve">II. Išlaidos: 
 </t>
    </r>
    <r>
      <rPr>
        <i/>
        <sz val="11"/>
        <color indexed="8"/>
        <rFont val="Calibri"/>
        <family val="2"/>
        <charset val="186"/>
      </rPr>
      <t xml:space="preserve">Įstaiga kreditorinio įsiskolinimo neturi.                             Lietuvos etnokosmologijos muziejus dalį darbo užmokesčio pastoviosios dalies darbuotojams moka iš valstybės biudžetinių pajamų įmokų. Metinėse įstaigos išlaidose specialiosios veiklos srities (kultūros ir meno) darbuotojų darbo užmokesčio skiltyje yra pridėtos ir lėšos įstaigos mokamos ekskursijų vadovams pagal intelektinių paslaugų sutartis. 
</t>
    </r>
  </si>
  <si>
    <t xml:space="preserve">I. Gautos lėšos:
1. Lietuvos etnokosmologijos muziejaus  2019 metų biudžetas 100 proc. įsisavintas. 
2. 2019 m. muziejui papidomai  buvo  skirta 65 023,00 eurų. Iš jų  50 000,00 eur. nenumatytoms išlaidoms, t. y.  20 000,00 eur. muziejaus pagrindinių laiptų į laukiamojo pastatą rekonstrukcijos darbams, pinigai buvo pilnai įsisavinti, ir  30 000,00 eur. papildomai gautas finansavimas muziejaus apsaugai.  15 023,00 eur. papildomai gautas finansavimas  iš Kultūros ministerijos pagal programos „Nemokamas mokinių lankymosi nacionaliniuose ir respublikiniuose muziejuose , kurių savininko teises ir pareigas įgyvendina Kultūros ministerija“ paraiškas.      
3. Per metus muziejus gavo 115 133, 00 eur. pajamų iš ekskursijų ir edukacinių užsiėmimų vedimo, tikimės,  jog šios pajamos kitais metais bus ženkliai didesnės, kai bus baigtas šiuo metu muziejuje įgyvendinamas investicinis projektas.  4.Pateikta paraiška VIP 2020-2022 programai, dėl Lietuvos etnokosmologijos muziejaus lauko ekspozicijos projekto užbaigimo. 310 000 Eur. </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</si>
</sst>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charset val="186"/>
      <scheme val="minor"/>
    </font>
    <font>
      <b/>
      <sz val="11"/>
      <color indexed="8"/>
      <name val="Calibri"/>
      <family val="2"/>
      <charset val="186"/>
    </font>
    <font>
      <b/>
      <sz val="11"/>
      <name val="Calibri"/>
      <family val="2"/>
      <charset val="186"/>
    </font>
    <font>
      <sz val="11"/>
      <color indexed="10"/>
      <name val="Calibri"/>
      <family val="2"/>
      <charset val="186"/>
    </font>
    <font>
      <i/>
      <sz val="11"/>
      <color indexed="8"/>
      <name val="Calibri"/>
      <family val="2"/>
      <charset val="186"/>
    </font>
    <font>
      <b/>
      <sz val="11"/>
      <color indexed="10"/>
      <name val="Calibri"/>
      <family val="2"/>
      <charset val="186"/>
    </font>
    <font>
      <sz val="11"/>
      <name val="Calibri"/>
      <family val="2"/>
      <charset val="186"/>
    </font>
    <font>
      <i/>
      <sz val="11"/>
      <name val="Calibri"/>
      <family val="2"/>
      <charset val="186"/>
    </font>
    <font>
      <b/>
      <sz val="14"/>
      <color indexed="8"/>
      <name val="Calibri"/>
      <family val="2"/>
      <charset val="186"/>
    </font>
    <font>
      <sz val="11"/>
      <color indexed="60"/>
      <name val="Calibri"/>
      <family val="2"/>
      <charset val="186"/>
    </font>
    <font>
      <sz val="11"/>
      <color indexed="8"/>
      <name val="Calibri"/>
      <family val="2"/>
      <charset val="186"/>
    </font>
    <font>
      <b/>
      <i/>
      <sz val="14"/>
      <color indexed="8"/>
      <name val="Calibri"/>
      <family val="2"/>
      <charset val="186"/>
    </font>
    <font>
      <i/>
      <sz val="14"/>
      <color indexed="8"/>
      <name val="Calibri"/>
      <family val="2"/>
      <charset val="186"/>
    </font>
    <font>
      <i/>
      <sz val="11"/>
      <color indexed="60"/>
      <name val="Calibri"/>
      <family val="2"/>
      <charset val="186"/>
    </font>
    <font>
      <b/>
      <i/>
      <sz val="11"/>
      <color indexed="60"/>
      <name val="Calibri"/>
      <family val="2"/>
      <charset val="186"/>
    </font>
    <font>
      <b/>
      <i/>
      <sz val="11"/>
      <color indexed="8"/>
      <name val="Calibri"/>
      <family val="2"/>
      <charset val="186"/>
    </font>
    <font>
      <b/>
      <sz val="14"/>
      <name val="Calibri Light"/>
      <family val="2"/>
      <charset val="186"/>
    </font>
    <font>
      <b/>
      <sz val="12"/>
      <name val="Calibri Light"/>
      <family val="2"/>
      <charset val="186"/>
    </font>
    <font>
      <b/>
      <sz val="16"/>
      <name val="Calibri Light"/>
      <family val="2"/>
      <charset val="186"/>
    </font>
    <font>
      <b/>
      <i/>
      <sz val="16"/>
      <color indexed="60"/>
      <name val="Calibri Light"/>
      <family val="2"/>
      <charset val="186"/>
    </font>
    <font>
      <b/>
      <i/>
      <sz val="16"/>
      <name val="Calibri Light"/>
      <family val="2"/>
      <charset val="186"/>
    </font>
    <font>
      <b/>
      <sz val="12"/>
      <color indexed="8"/>
      <name val="Calibri"/>
      <family val="2"/>
      <charset val="186"/>
    </font>
    <font>
      <b/>
      <sz val="14"/>
      <name val="Calibri"/>
      <family val="2"/>
      <charset val="186"/>
    </font>
    <font>
      <b/>
      <sz val="16"/>
      <color indexed="60"/>
      <name val="Calibri Light"/>
      <family val="2"/>
      <charset val="186"/>
    </font>
    <font>
      <sz val="13"/>
      <color indexed="8"/>
      <name val="Calibri"/>
      <family val="2"/>
      <charset val="186"/>
    </font>
    <font>
      <sz val="16"/>
      <name val="Calibri Light"/>
      <family val="2"/>
      <charset val="186"/>
    </font>
    <font>
      <i/>
      <sz val="8.8000000000000007"/>
      <color indexed="8"/>
      <name val="Calibri"/>
      <family val="2"/>
      <charset val="186"/>
    </font>
    <font>
      <i/>
      <sz val="11"/>
      <color indexed="8"/>
      <name val="Verdana"/>
      <family val="2"/>
      <charset val="186"/>
    </font>
    <font>
      <sz val="11"/>
      <color indexed="62"/>
      <name val="Calibri"/>
      <family val="2"/>
      <charset val="186"/>
    </font>
    <font>
      <i/>
      <sz val="11"/>
      <color indexed="62"/>
      <name val="Calibri"/>
      <family val="2"/>
      <charset val="186"/>
    </font>
    <font>
      <sz val="11"/>
      <color rgb="FF006100"/>
      <name val="Calibri"/>
      <family val="2"/>
      <charset val="186"/>
      <scheme val="minor"/>
    </font>
    <font>
      <b/>
      <sz val="12"/>
      <color indexed="8"/>
      <name val="Times New Roman"/>
      <family val="1"/>
      <charset val="186"/>
    </font>
    <font>
      <sz val="12"/>
      <color theme="1"/>
      <name val="Times New Roman"/>
      <family val="1"/>
      <charset val="186"/>
    </font>
    <font>
      <b/>
      <sz val="12"/>
      <color theme="1"/>
      <name val="Times New Roman"/>
      <family val="1"/>
      <charset val="186"/>
    </font>
    <font>
      <sz val="11"/>
      <color theme="1"/>
      <name val="Times New Roman"/>
      <family val="1"/>
      <charset val="186"/>
    </font>
    <font>
      <sz val="11"/>
      <color theme="1"/>
      <name val="Calibri"/>
      <family val="2"/>
      <charset val="186"/>
    </font>
    <font>
      <b/>
      <sz val="11"/>
      <color theme="1"/>
      <name val="Calibri"/>
      <family val="2"/>
      <charset val="186"/>
    </font>
    <font>
      <sz val="12"/>
      <name val="Calibri Light"/>
      <family val="2"/>
      <charset val="186"/>
    </font>
    <font>
      <b/>
      <sz val="12"/>
      <color theme="4"/>
      <name val="Calibri Light"/>
      <family val="2"/>
      <charset val="186"/>
    </font>
    <font>
      <i/>
      <sz val="11"/>
      <color theme="4"/>
      <name val="Calibri"/>
      <family val="2"/>
      <charset val="186"/>
    </font>
    <font>
      <strike/>
      <sz val="11"/>
      <color theme="4"/>
      <name val="Calibri"/>
      <family val="2"/>
      <charset val="186"/>
    </font>
    <font>
      <strike/>
      <sz val="11"/>
      <name val="Calibri"/>
      <family val="2"/>
      <charset val="186"/>
    </font>
    <font>
      <sz val="11"/>
      <name val="Calibri"/>
      <family val="2"/>
      <charset val="186"/>
      <scheme val="minor"/>
    </font>
    <font>
      <b/>
      <i/>
      <sz val="11"/>
      <name val="Calibri"/>
      <family val="2"/>
      <charset val="186"/>
    </font>
    <font>
      <sz val="11"/>
      <color rgb="FFC00000"/>
      <name val="Calibri"/>
      <family val="2"/>
      <charset val="186"/>
      <scheme val="minor"/>
    </font>
    <font>
      <sz val="11"/>
      <color theme="4"/>
      <name val="Calibri"/>
      <family val="2"/>
      <charset val="186"/>
      <scheme val="minor"/>
    </font>
    <font>
      <strike/>
      <sz val="11"/>
      <color theme="4"/>
      <name val="Calibri"/>
      <family val="2"/>
      <charset val="186"/>
      <scheme val="minor"/>
    </font>
    <font>
      <sz val="11"/>
      <color theme="4"/>
      <name val="Calibri"/>
      <family val="2"/>
      <charset val="186"/>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6EFCE"/>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30" fillId="4" borderId="0" applyNumberFormat="0" applyBorder="0" applyAlignment="0" applyProtection="0"/>
    <xf numFmtId="9" fontId="10" fillId="0" borderId="0" applyFont="0" applyFill="0" applyBorder="0" applyAlignment="0" applyProtection="0"/>
  </cellStyleXfs>
  <cellXfs count="298">
    <xf numFmtId="0" fontId="0" fillId="0" borderId="0" xfId="0"/>
    <xf numFmtId="0" fontId="0" fillId="0" borderId="0" xfId="0" applyProtection="1">
      <protection locked="0"/>
    </xf>
    <xf numFmtId="0" fontId="0" fillId="0" borderId="0" xfId="0" applyFill="1" applyProtection="1">
      <protection locked="0"/>
    </xf>
    <xf numFmtId="0" fontId="1" fillId="0" borderId="0" xfId="0" applyFont="1" applyFill="1" applyAlignment="1" applyProtection="1">
      <alignment horizontal="center" vertical="top"/>
      <protection locked="0"/>
    </xf>
    <xf numFmtId="9" fontId="1" fillId="0" borderId="0" xfId="0" applyNumberFormat="1" applyFont="1" applyFill="1" applyAlignment="1" applyProtection="1">
      <alignment horizontal="center" vertical="top"/>
      <protection locked="0"/>
    </xf>
    <xf numFmtId="0" fontId="0" fillId="0" borderId="0" xfId="0" applyFill="1" applyAlignment="1" applyProtection="1">
      <alignment horizontal="left" vertical="top"/>
      <protection locked="0"/>
    </xf>
    <xf numFmtId="0" fontId="16" fillId="0" borderId="0" xfId="0" applyFont="1" applyAlignment="1" applyProtection="1">
      <alignment horizontal="center" vertical="center" wrapText="1"/>
      <protection locked="0"/>
    </xf>
    <xf numFmtId="0" fontId="16" fillId="0" borderId="0" xfId="0" applyFont="1" applyAlignment="1" applyProtection="1">
      <alignment horizontal="center" vertical="top" wrapText="1"/>
      <protection locked="0"/>
    </xf>
    <xf numFmtId="0" fontId="16" fillId="0" borderId="0" xfId="0" applyFont="1" applyAlignment="1" applyProtection="1">
      <alignment horizontal="left" vertical="top" wrapText="1"/>
      <protection locked="0"/>
    </xf>
    <xf numFmtId="0" fontId="17" fillId="0" borderId="1" xfId="0" applyFont="1" applyBorder="1" applyAlignment="1" applyProtection="1">
      <alignment vertical="center" wrapText="1"/>
      <protection locked="0"/>
    </xf>
    <xf numFmtId="0" fontId="17" fillId="0" borderId="1" xfId="0" applyFont="1" applyBorder="1" applyAlignment="1" applyProtection="1">
      <alignment horizontal="left" vertical="center" wrapText="1"/>
      <protection locked="0"/>
    </xf>
    <xf numFmtId="0" fontId="0" fillId="0" borderId="0" xfId="0" applyFill="1" applyBorder="1" applyAlignment="1" applyProtection="1">
      <protection locked="0"/>
    </xf>
    <xf numFmtId="0" fontId="2" fillId="2" borderId="1"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vertical="top" wrapText="1"/>
      <protection locked="0"/>
    </xf>
    <xf numFmtId="0" fontId="0" fillId="0" borderId="1" xfId="0" applyBorder="1" applyAlignment="1" applyProtection="1">
      <alignment horizontal="left" vertical="top"/>
      <protection locked="0"/>
    </xf>
    <xf numFmtId="0" fontId="1" fillId="2" borderId="1" xfId="2" applyNumberFormat="1" applyFont="1" applyFill="1" applyBorder="1" applyAlignment="1" applyProtection="1">
      <alignment horizontal="center" vertical="top" wrapText="1"/>
      <protection locked="0"/>
    </xf>
    <xf numFmtId="0" fontId="0" fillId="0" borderId="2" xfId="0" applyBorder="1" applyAlignment="1" applyProtection="1">
      <alignment horizontal="left" vertical="top"/>
      <protection locked="0"/>
    </xf>
    <xf numFmtId="0" fontId="6" fillId="0"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2" fillId="2" borderId="1" xfId="0" applyFont="1" applyFill="1" applyBorder="1" applyAlignment="1" applyProtection="1">
      <alignment horizontal="center" vertical="top"/>
      <protection locked="0"/>
    </xf>
    <xf numFmtId="0" fontId="5" fillId="0" borderId="1" xfId="0" applyFont="1" applyFill="1" applyBorder="1" applyAlignment="1" applyProtection="1">
      <alignment horizontal="left" vertical="top" wrapText="1"/>
      <protection locked="0"/>
    </xf>
    <xf numFmtId="0" fontId="21" fillId="0" borderId="0" xfId="0" applyFont="1" applyProtection="1">
      <protection locked="0"/>
    </xf>
    <xf numFmtId="0" fontId="4" fillId="0" borderId="0" xfId="0" applyFont="1" applyAlignment="1" applyProtection="1">
      <alignment horizontal="center"/>
      <protection locked="0"/>
    </xf>
    <xf numFmtId="0" fontId="0" fillId="2" borderId="0" xfId="0" applyFill="1" applyProtection="1">
      <protection locked="0"/>
    </xf>
    <xf numFmtId="0" fontId="1" fillId="2" borderId="0" xfId="0" applyFont="1" applyFill="1" applyAlignment="1" applyProtection="1">
      <alignment horizontal="center" vertical="top"/>
      <protection locked="0"/>
    </xf>
    <xf numFmtId="9" fontId="1" fillId="2" borderId="0" xfId="0" applyNumberFormat="1" applyFont="1" applyFill="1" applyAlignment="1" applyProtection="1">
      <alignment horizontal="center" vertical="top"/>
      <protection locked="0"/>
    </xf>
    <xf numFmtId="0" fontId="0" fillId="0" borderId="0" xfId="0" applyAlignment="1" applyProtection="1">
      <alignment horizontal="left" vertical="top"/>
      <protection locked="0"/>
    </xf>
    <xf numFmtId="9" fontId="17" fillId="0" borderId="1" xfId="0" applyNumberFormat="1" applyFont="1" applyBorder="1" applyAlignment="1" applyProtection="1">
      <alignment horizontal="center" vertical="center" wrapText="1"/>
    </xf>
    <xf numFmtId="9" fontId="1" fillId="2" borderId="1" xfId="0" applyNumberFormat="1" applyFont="1" applyFill="1" applyBorder="1" applyAlignment="1" applyProtection="1">
      <alignment horizontal="center" vertical="top" wrapText="1"/>
    </xf>
    <xf numFmtId="9" fontId="2" fillId="2" borderId="1" xfId="0" applyNumberFormat="1" applyFont="1" applyFill="1" applyBorder="1" applyAlignment="1" applyProtection="1">
      <alignment horizontal="center" vertical="top" wrapText="1"/>
    </xf>
    <xf numFmtId="0" fontId="1" fillId="2" borderId="1" xfId="0" applyFont="1" applyFill="1" applyBorder="1" applyAlignment="1" applyProtection="1">
      <alignment vertical="top" wrapText="1"/>
    </xf>
    <xf numFmtId="0" fontId="1" fillId="2" borderId="1" xfId="0" applyFont="1" applyFill="1" applyBorder="1" applyAlignment="1" applyProtection="1">
      <alignment horizontal="left" vertical="top" wrapText="1"/>
    </xf>
    <xf numFmtId="0" fontId="2" fillId="2" borderId="1" xfId="0" applyFont="1" applyFill="1" applyBorder="1" applyAlignment="1" applyProtection="1">
      <alignment vertical="top" wrapText="1"/>
    </xf>
    <xf numFmtId="0" fontId="1" fillId="2" borderId="2" xfId="0" applyFont="1" applyFill="1" applyBorder="1" applyAlignment="1" applyProtection="1">
      <alignment horizontal="left" vertical="top" wrapText="1"/>
    </xf>
    <xf numFmtId="0" fontId="1" fillId="2" borderId="1" xfId="0" applyFont="1" applyFill="1" applyBorder="1" applyAlignment="1" applyProtection="1">
      <alignment horizontal="center" vertical="top" wrapText="1"/>
    </xf>
    <xf numFmtId="0" fontId="1" fillId="2" borderId="1" xfId="0" applyFont="1" applyFill="1" applyBorder="1" applyAlignment="1" applyProtection="1">
      <alignment horizontal="center" vertical="top"/>
    </xf>
    <xf numFmtId="0" fontId="2" fillId="2" borderId="2"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xf>
    <xf numFmtId="0" fontId="1" fillId="3" borderId="4"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protection locked="0"/>
    </xf>
    <xf numFmtId="9" fontId="1" fillId="2" borderId="2" xfId="0" applyNumberFormat="1" applyFont="1" applyFill="1" applyBorder="1" applyAlignment="1" applyProtection="1">
      <alignment horizontal="center" vertical="top" wrapText="1"/>
    </xf>
    <xf numFmtId="0" fontId="0" fillId="0" borderId="4" xfId="0" applyBorder="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9" fontId="2" fillId="2" borderId="2" xfId="0" applyNumberFormat="1" applyFont="1" applyFill="1" applyBorder="1" applyAlignment="1" applyProtection="1">
      <alignment horizontal="center" vertical="top" wrapText="1"/>
    </xf>
    <xf numFmtId="0" fontId="1" fillId="2" borderId="2" xfId="2" applyNumberFormat="1" applyFont="1" applyFill="1" applyBorder="1" applyAlignment="1" applyProtection="1">
      <alignment horizontal="center" vertical="top" wrapText="1"/>
      <protection locked="0"/>
    </xf>
    <xf numFmtId="0" fontId="0" fillId="0" borderId="2" xfId="0" applyBorder="1" applyAlignment="1" applyProtection="1">
      <alignment horizontal="left" vertical="top" wrapText="1"/>
      <protection locked="0"/>
    </xf>
    <xf numFmtId="0" fontId="2" fillId="2" borderId="2" xfId="0" applyFont="1" applyFill="1" applyBorder="1" applyAlignment="1" applyProtection="1">
      <alignment horizontal="center" vertical="top" wrapText="1"/>
    </xf>
    <xf numFmtId="0" fontId="6" fillId="2" borderId="1" xfId="0" applyFont="1" applyFill="1" applyBorder="1" applyAlignment="1" applyProtection="1">
      <alignment horizontal="center" vertical="top" wrapText="1"/>
      <protection locked="0"/>
    </xf>
    <xf numFmtId="0" fontId="2" fillId="2" borderId="1" xfId="0" applyFont="1" applyFill="1" applyBorder="1" applyAlignment="1" applyProtection="1">
      <alignment vertical="top" wrapText="1"/>
      <protection locked="0"/>
    </xf>
    <xf numFmtId="0" fontId="1" fillId="2" borderId="2"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4" fillId="2" borderId="1" xfId="0" applyFont="1" applyFill="1" applyBorder="1" applyAlignment="1" applyProtection="1">
      <alignment vertical="top" wrapText="1"/>
      <protection locked="0"/>
    </xf>
    <xf numFmtId="0" fontId="2" fillId="2" borderId="1" xfId="0" applyFont="1" applyFill="1" applyBorder="1" applyAlignment="1" applyProtection="1">
      <alignment horizontal="center" vertical="top" wrapText="1"/>
    </xf>
    <xf numFmtId="0" fontId="0" fillId="0" borderId="1" xfId="0" applyBorder="1" applyAlignment="1" applyProtection="1">
      <alignment vertical="top" wrapText="1"/>
      <protection locked="0"/>
    </xf>
    <xf numFmtId="9" fontId="2" fillId="2" borderId="1" xfId="0" applyNumberFormat="1" applyFont="1" applyFill="1" applyBorder="1" applyAlignment="1" applyProtection="1">
      <alignment vertical="top" wrapText="1"/>
    </xf>
    <xf numFmtId="0" fontId="0" fillId="0" borderId="1" xfId="0" applyBorder="1" applyAlignment="1" applyProtection="1">
      <alignment vertical="top"/>
      <protection locked="0"/>
    </xf>
    <xf numFmtId="0" fontId="1" fillId="2" borderId="1" xfId="2" applyNumberFormat="1" applyFont="1" applyFill="1" applyBorder="1" applyAlignment="1" applyProtection="1">
      <alignment horizontal="center" vertical="top" wrapText="1"/>
    </xf>
    <xf numFmtId="9" fontId="1" fillId="2" borderId="1" xfId="2" applyNumberFormat="1" applyFont="1" applyFill="1" applyBorder="1" applyAlignment="1" applyProtection="1">
      <alignment horizontal="center" vertical="top" wrapText="1"/>
    </xf>
    <xf numFmtId="0" fontId="0" fillId="0" borderId="0" xfId="0" applyAlignment="1" applyProtection="1">
      <alignment vertical="center"/>
      <protection locked="0"/>
    </xf>
    <xf numFmtId="0" fontId="4" fillId="2" borderId="1" xfId="0" applyFont="1" applyFill="1" applyBorder="1" applyAlignment="1" applyProtection="1">
      <alignment horizontal="center" vertical="top" wrapText="1"/>
      <protection locked="0"/>
    </xf>
    <xf numFmtId="0" fontId="0" fillId="2" borderId="0" xfId="0" applyFill="1" applyAlignment="1" applyProtection="1">
      <alignment horizontal="left" vertical="top"/>
      <protection locked="0"/>
    </xf>
    <xf numFmtId="0" fontId="0" fillId="0" borderId="0" xfId="0" applyProtection="1"/>
    <xf numFmtId="0" fontId="2" fillId="2" borderId="2"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0" fillId="2" borderId="1" xfId="0" applyFill="1" applyBorder="1" applyAlignment="1" applyProtection="1">
      <alignment horizontal="center" vertical="center" wrapText="1"/>
    </xf>
    <xf numFmtId="9" fontId="0" fillId="2" borderId="2" xfId="0" applyNumberFormat="1" applyFont="1" applyFill="1" applyBorder="1" applyAlignment="1" applyProtection="1">
      <alignment horizontal="center" vertical="center" wrapText="1"/>
    </xf>
    <xf numFmtId="0" fontId="0" fillId="2" borderId="1" xfId="0"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2" fillId="2" borderId="2" xfId="0" applyFont="1" applyFill="1" applyBorder="1" applyAlignment="1" applyProtection="1">
      <alignment vertical="top" wrapText="1"/>
    </xf>
    <xf numFmtId="0" fontId="3" fillId="0" borderId="0" xfId="0" applyFont="1" applyProtection="1">
      <protection locked="0"/>
    </xf>
    <xf numFmtId="0" fontId="2" fillId="2" borderId="1" xfId="0" applyFont="1" applyFill="1" applyBorder="1" applyAlignment="1" applyProtection="1">
      <alignment horizontal="center" vertical="top" wrapText="1"/>
      <protection locked="0"/>
    </xf>
    <xf numFmtId="0" fontId="31" fillId="0" borderId="0" xfId="0" applyFont="1" applyProtection="1">
      <protection locked="0"/>
    </xf>
    <xf numFmtId="0" fontId="32" fillId="0" borderId="0" xfId="0" applyFont="1" applyProtection="1">
      <protection locked="0"/>
    </xf>
    <xf numFmtId="0" fontId="33" fillId="0" borderId="0" xfId="0" applyFont="1" applyProtection="1">
      <protection locked="0"/>
    </xf>
    <xf numFmtId="0" fontId="34" fillId="0" borderId="0" xfId="0" applyFont="1" applyAlignment="1" applyProtection="1">
      <alignment horizontal="center"/>
      <protection locked="0"/>
    </xf>
    <xf numFmtId="0" fontId="0" fillId="0" borderId="0" xfId="0" applyFont="1" applyFill="1" applyProtection="1">
      <protection locked="0"/>
    </xf>
    <xf numFmtId="0" fontId="38" fillId="0" borderId="1"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45" fillId="0" borderId="1" xfId="0" applyFont="1" applyBorder="1" applyAlignment="1" applyProtection="1">
      <alignment horizontal="left" vertical="top"/>
      <protection locked="0"/>
    </xf>
    <xf numFmtId="0" fontId="2" fillId="2" borderId="1" xfId="0" applyFont="1" applyFill="1" applyBorder="1" applyAlignment="1" applyProtection="1">
      <alignment horizontal="center" vertical="top" wrapText="1"/>
      <protection locked="0"/>
    </xf>
    <xf numFmtId="0" fontId="21" fillId="0" borderId="0" xfId="0" applyFont="1" applyAlignment="1" applyProtection="1">
      <alignment horizontal="center" vertical="top"/>
      <protection locked="0"/>
    </xf>
    <xf numFmtId="0" fontId="1" fillId="2" borderId="2"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xf>
    <xf numFmtId="0" fontId="6" fillId="2" borderId="7" xfId="0" applyFont="1" applyFill="1" applyBorder="1" applyAlignment="1" applyProtection="1">
      <alignment horizontal="left" vertical="top" wrapText="1"/>
    </xf>
    <xf numFmtId="0" fontId="6" fillId="2" borderId="3" xfId="0" applyFont="1" applyFill="1" applyBorder="1" applyAlignment="1" applyProtection="1">
      <alignment horizontal="left" vertical="top" wrapText="1"/>
    </xf>
    <xf numFmtId="0" fontId="4" fillId="0" borderId="0" xfId="0" applyFont="1" applyAlignment="1" applyProtection="1">
      <alignment horizontal="center" vertical="top"/>
      <protection locked="0"/>
    </xf>
    <xf numFmtId="0" fontId="0" fillId="2" borderId="6" xfId="0" applyFont="1" applyFill="1" applyBorder="1" applyAlignment="1" applyProtection="1">
      <alignment horizontal="left" vertical="top" wrapText="1"/>
    </xf>
    <xf numFmtId="0" fontId="0" fillId="2" borderId="7" xfId="0" applyFont="1" applyFill="1" applyBorder="1" applyAlignment="1" applyProtection="1">
      <alignment horizontal="left" vertical="top" wrapText="1"/>
    </xf>
    <xf numFmtId="0" fontId="0" fillId="2" borderId="3" xfId="0" applyFont="1" applyFill="1" applyBorder="1" applyAlignment="1" applyProtection="1">
      <alignment horizontal="left" vertical="top" wrapText="1"/>
    </xf>
    <xf numFmtId="0" fontId="6" fillId="2" borderId="6" xfId="1" applyFont="1" applyFill="1" applyBorder="1" applyAlignment="1" applyProtection="1">
      <alignment horizontal="left" vertical="top" wrapText="1"/>
    </xf>
    <xf numFmtId="0" fontId="6" fillId="2" borderId="7" xfId="1" applyFont="1" applyFill="1" applyBorder="1" applyAlignment="1" applyProtection="1">
      <alignment horizontal="left" vertical="top" wrapText="1"/>
    </xf>
    <xf numFmtId="0" fontId="6" fillId="2" borderId="3" xfId="1" applyFont="1" applyFill="1" applyBorder="1" applyAlignment="1" applyProtection="1">
      <alignment horizontal="left" vertical="top" wrapText="1"/>
    </xf>
    <xf numFmtId="0" fontId="0" fillId="2" borderId="6"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3" xfId="0" applyFill="1" applyBorder="1" applyAlignment="1" applyProtection="1">
      <alignment horizontal="left" vertical="top" wrapText="1"/>
    </xf>
    <xf numFmtId="9" fontId="1" fillId="2" borderId="2" xfId="0" applyNumberFormat="1" applyFont="1" applyFill="1" applyBorder="1" applyAlignment="1" applyProtection="1">
      <alignment horizontal="center" vertical="top" wrapText="1"/>
    </xf>
    <xf numFmtId="9" fontId="1" fillId="2" borderId="5" xfId="0" applyNumberFormat="1" applyFont="1" applyFill="1" applyBorder="1" applyAlignment="1" applyProtection="1">
      <alignment horizontal="center" vertical="top" wrapText="1"/>
    </xf>
    <xf numFmtId="0" fontId="2" fillId="2" borderId="2"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8" fillId="2" borderId="1" xfId="0" applyFont="1" applyFill="1" applyBorder="1" applyAlignment="1" applyProtection="1">
      <alignment horizontal="left" vertical="top"/>
    </xf>
    <xf numFmtId="0" fontId="24" fillId="0" borderId="0" xfId="0" applyFont="1" applyAlignment="1" applyProtection="1">
      <alignment horizontal="left" vertical="top"/>
      <protection locked="0"/>
    </xf>
    <xf numFmtId="0" fontId="17" fillId="0" borderId="6" xfId="0" applyFont="1" applyBorder="1" applyAlignment="1" applyProtection="1">
      <alignment vertical="center" wrapText="1"/>
      <protection locked="0"/>
    </xf>
    <xf numFmtId="0" fontId="17" fillId="0" borderId="7" xfId="0" applyFont="1" applyBorder="1" applyAlignment="1" applyProtection="1">
      <alignment vertical="center" wrapText="1"/>
      <protection locked="0"/>
    </xf>
    <xf numFmtId="0" fontId="17" fillId="0" borderId="3" xfId="0" applyFont="1" applyBorder="1" applyAlignment="1" applyProtection="1">
      <alignment vertical="center" wrapText="1"/>
      <protection locked="0"/>
    </xf>
    <xf numFmtId="0" fontId="6" fillId="2" borderId="1" xfId="0" applyFont="1"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17" fillId="0" borderId="6" xfId="0" applyFont="1" applyBorder="1" applyAlignment="1" applyProtection="1">
      <alignment horizontal="center" vertical="top" wrapText="1"/>
      <protection locked="0"/>
    </xf>
    <xf numFmtId="0" fontId="17" fillId="0" borderId="3" xfId="0" applyFont="1" applyBorder="1" applyAlignment="1" applyProtection="1">
      <alignment horizontal="center" vertical="top" wrapText="1"/>
      <protection locked="0"/>
    </xf>
    <xf numFmtId="0" fontId="17" fillId="0" borderId="1" xfId="0" applyFont="1" applyBorder="1" applyAlignment="1" applyProtection="1">
      <alignment horizontal="left" vertical="center" wrapText="1"/>
      <protection locked="0"/>
    </xf>
    <xf numFmtId="0" fontId="18" fillId="0" borderId="0" xfId="0" applyFont="1" applyAlignment="1" applyProtection="1">
      <alignment horizontal="center" vertical="center" wrapText="1"/>
      <protection locked="0"/>
    </xf>
    <xf numFmtId="0" fontId="17" fillId="0" borderId="1" xfId="0" applyFont="1" applyBorder="1" applyAlignment="1" applyProtection="1">
      <alignment horizontal="center" vertical="top" wrapText="1"/>
      <protection locked="0"/>
    </xf>
    <xf numFmtId="0" fontId="8" fillId="2" borderId="6" xfId="0" applyFont="1" applyFill="1" applyBorder="1" applyAlignment="1" applyProtection="1">
      <alignment horizontal="left" vertical="top" wrapText="1"/>
    </xf>
    <xf numFmtId="0" fontId="8" fillId="2" borderId="7" xfId="0" applyFont="1" applyFill="1" applyBorder="1" applyAlignment="1" applyProtection="1">
      <alignment horizontal="left" vertical="top" wrapText="1"/>
    </xf>
    <xf numFmtId="0" fontId="8" fillId="2" borderId="3" xfId="0" applyFont="1" applyFill="1" applyBorder="1" applyAlignment="1" applyProtection="1">
      <alignment horizontal="left" vertical="top" wrapText="1"/>
    </xf>
    <xf numFmtId="0" fontId="0" fillId="0" borderId="2"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4" xfId="0" applyBorder="1" applyAlignment="1" applyProtection="1">
      <alignment horizontal="left" vertical="top"/>
      <protection locked="0"/>
    </xf>
    <xf numFmtId="0" fontId="6" fillId="0" borderId="7"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11" fillId="2" borderId="6" xfId="0" applyFont="1" applyFill="1" applyBorder="1" applyAlignment="1" applyProtection="1">
      <alignment horizontal="left" vertical="top" wrapText="1"/>
    </xf>
    <xf numFmtId="0" fontId="11" fillId="2" borderId="7" xfId="0" applyFont="1" applyFill="1" applyBorder="1" applyAlignment="1" applyProtection="1">
      <alignment horizontal="left" vertical="top" wrapText="1"/>
    </xf>
    <xf numFmtId="0" fontId="11" fillId="2" borderId="3" xfId="0" applyFont="1" applyFill="1" applyBorder="1" applyAlignment="1" applyProtection="1">
      <alignment horizontal="left" vertical="top" wrapText="1"/>
    </xf>
    <xf numFmtId="0" fontId="1" fillId="2" borderId="2" xfId="0" applyFont="1" applyFill="1" applyBorder="1" applyAlignment="1" applyProtection="1">
      <alignment horizontal="center" vertical="top" wrapText="1"/>
    </xf>
    <xf numFmtId="0" fontId="1" fillId="2" borderId="4" xfId="0" applyFont="1" applyFill="1" applyBorder="1" applyAlignment="1" applyProtection="1">
      <alignment horizontal="center" vertical="top" wrapText="1"/>
    </xf>
    <xf numFmtId="0" fontId="1" fillId="2" borderId="5" xfId="0" applyFont="1" applyFill="1" applyBorder="1" applyAlignment="1" applyProtection="1">
      <alignment horizontal="center" vertical="top" wrapText="1"/>
    </xf>
    <xf numFmtId="0" fontId="1"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xf>
    <xf numFmtId="0" fontId="1" fillId="2" borderId="5" xfId="0" applyFont="1" applyFill="1" applyBorder="1" applyAlignment="1" applyProtection="1">
      <alignment horizontal="center" vertical="top" wrapText="1"/>
      <protection locked="0"/>
    </xf>
    <xf numFmtId="0" fontId="1" fillId="2" borderId="2" xfId="2" applyNumberFormat="1" applyFont="1" applyFill="1" applyBorder="1" applyAlignment="1" applyProtection="1">
      <alignment horizontal="center" vertical="top" wrapText="1"/>
      <protection locked="0"/>
    </xf>
    <xf numFmtId="0" fontId="1" fillId="2" borderId="5" xfId="2" applyNumberFormat="1" applyFont="1" applyFill="1" applyBorder="1" applyAlignment="1" applyProtection="1">
      <alignment horizontal="center" vertical="top" wrapText="1"/>
      <protection locked="0"/>
    </xf>
    <xf numFmtId="9" fontId="1" fillId="2" borderId="2" xfId="2" applyNumberFormat="1" applyFont="1" applyFill="1" applyBorder="1" applyAlignment="1" applyProtection="1">
      <alignment horizontal="center" vertical="top" wrapText="1"/>
    </xf>
    <xf numFmtId="9" fontId="1" fillId="2" borderId="5" xfId="2" applyNumberFormat="1" applyFont="1" applyFill="1" applyBorder="1" applyAlignment="1" applyProtection="1">
      <alignment horizontal="center" vertical="top" wrapText="1"/>
    </xf>
    <xf numFmtId="9" fontId="1" fillId="2" borderId="4" xfId="0" applyNumberFormat="1" applyFont="1" applyFill="1" applyBorder="1" applyAlignment="1" applyProtection="1">
      <alignment horizontal="center" vertical="top" wrapText="1"/>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0" fontId="1" fillId="2" borderId="4" xfId="2" applyNumberFormat="1" applyFont="1" applyFill="1" applyBorder="1" applyAlignment="1" applyProtection="1">
      <alignment horizontal="center" vertical="top" wrapText="1"/>
      <protection locked="0"/>
    </xf>
    <xf numFmtId="9" fontId="2" fillId="2" borderId="2" xfId="0" applyNumberFormat="1" applyFont="1" applyFill="1" applyBorder="1" applyAlignment="1" applyProtection="1">
      <alignment horizontal="center" vertical="top" wrapText="1"/>
    </xf>
    <xf numFmtId="9" fontId="2" fillId="2" borderId="4" xfId="0" applyNumberFormat="1" applyFont="1" applyFill="1" applyBorder="1" applyAlignment="1" applyProtection="1">
      <alignment horizontal="center" vertical="top" wrapText="1"/>
    </xf>
    <xf numFmtId="9" fontId="2" fillId="2" borderId="5" xfId="0" applyNumberFormat="1" applyFont="1" applyFill="1" applyBorder="1" applyAlignment="1" applyProtection="1">
      <alignment horizontal="center" vertical="top" wrapText="1"/>
    </xf>
    <xf numFmtId="0" fontId="2" fillId="2" borderId="1"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2" fillId="2" borderId="4" xfId="0" applyFont="1" applyFill="1" applyBorder="1" applyAlignment="1" applyProtection="1">
      <alignment horizontal="center" vertical="top" wrapText="1"/>
      <protection locked="0"/>
    </xf>
    <xf numFmtId="0" fontId="2" fillId="2" borderId="2" xfId="0" applyFont="1" applyFill="1" applyBorder="1" applyAlignment="1" applyProtection="1">
      <alignment horizontal="center" vertical="top" wrapText="1"/>
    </xf>
    <xf numFmtId="0" fontId="2" fillId="2" borderId="4" xfId="0" applyFont="1" applyFill="1" applyBorder="1" applyAlignment="1" applyProtection="1">
      <alignment horizontal="center" vertical="top" wrapText="1"/>
    </xf>
    <xf numFmtId="0" fontId="2" fillId="2" borderId="5" xfId="0" applyFont="1" applyFill="1" applyBorder="1" applyAlignment="1" applyProtection="1">
      <alignment horizontal="center" vertical="top" wrapText="1"/>
    </xf>
    <xf numFmtId="0" fontId="1" fillId="3" borderId="4"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2" borderId="2" xfId="2" applyNumberFormat="1" applyFont="1" applyFill="1" applyBorder="1" applyAlignment="1" applyProtection="1">
      <alignment horizontal="center" vertical="top" wrapText="1"/>
    </xf>
    <xf numFmtId="0" fontId="1" fillId="2" borderId="4" xfId="2" applyNumberFormat="1" applyFont="1" applyFill="1" applyBorder="1" applyAlignment="1" applyProtection="1">
      <alignment horizontal="center" vertical="top" wrapText="1"/>
    </xf>
    <xf numFmtId="0" fontId="2" fillId="2" borderId="4"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1" fillId="0" borderId="1"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0" fillId="0" borderId="2"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8" fillId="2" borderId="6" xfId="0" applyFont="1" applyFill="1" applyBorder="1" applyAlignment="1" applyProtection="1">
      <alignment horizontal="left" vertical="top"/>
    </xf>
    <xf numFmtId="0" fontId="8" fillId="2" borderId="7" xfId="0" applyFont="1" applyFill="1" applyBorder="1" applyAlignment="1" applyProtection="1">
      <alignment horizontal="left" vertical="top"/>
    </xf>
    <xf numFmtId="0" fontId="8" fillId="2" borderId="3" xfId="0" applyFont="1" applyFill="1" applyBorder="1" applyAlignment="1" applyProtection="1">
      <alignment horizontal="left" vertical="top"/>
    </xf>
    <xf numFmtId="0" fontId="5" fillId="0" borderId="2"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6" fillId="0" borderId="2"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9" fontId="1" fillId="2" borderId="2" xfId="0" applyNumberFormat="1" applyFont="1" applyFill="1" applyBorder="1" applyAlignment="1" applyProtection="1">
      <alignment horizontal="center" vertical="top"/>
    </xf>
    <xf numFmtId="9" fontId="1" fillId="2" borderId="4" xfId="0" applyNumberFormat="1" applyFont="1" applyFill="1" applyBorder="1" applyAlignment="1" applyProtection="1">
      <alignment horizontal="center" vertical="top"/>
    </xf>
    <xf numFmtId="9" fontId="1" fillId="2" borderId="5" xfId="0" applyNumberFormat="1" applyFont="1" applyFill="1" applyBorder="1" applyAlignment="1" applyProtection="1">
      <alignment horizontal="center" vertical="top"/>
    </xf>
    <xf numFmtId="0" fontId="0" fillId="2" borderId="6" xfId="0" applyFill="1" applyBorder="1" applyAlignment="1" applyProtection="1">
      <alignment horizontal="left" vertical="top"/>
    </xf>
    <xf numFmtId="0" fontId="0" fillId="2" borderId="7" xfId="0" applyFill="1" applyBorder="1" applyAlignment="1" applyProtection="1">
      <alignment horizontal="left" vertical="top"/>
    </xf>
    <xf numFmtId="0" fontId="0" fillId="2" borderId="3" xfId="0" applyFill="1" applyBorder="1" applyAlignment="1" applyProtection="1">
      <alignment horizontal="left" vertical="top"/>
    </xf>
    <xf numFmtId="0" fontId="1" fillId="2" borderId="1" xfId="0" applyFont="1" applyFill="1" applyBorder="1" applyAlignment="1" applyProtection="1">
      <alignment horizontal="center" vertical="top" wrapText="1"/>
    </xf>
    <xf numFmtId="0" fontId="2" fillId="2" borderId="2"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1" fillId="2" borderId="2" xfId="0" applyFont="1" applyFill="1" applyBorder="1" applyAlignment="1" applyProtection="1">
      <alignment horizontal="center" vertical="top"/>
    </xf>
    <xf numFmtId="0" fontId="1" fillId="2" borderId="5" xfId="0" applyFont="1" applyFill="1" applyBorder="1" applyAlignment="1" applyProtection="1">
      <alignment horizontal="center" vertical="top"/>
    </xf>
    <xf numFmtId="0" fontId="3" fillId="0" borderId="2"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1" fillId="2" borderId="4" xfId="0" applyFont="1" applyFill="1" applyBorder="1" applyAlignment="1" applyProtection="1">
      <alignment horizontal="center" vertical="top"/>
    </xf>
    <xf numFmtId="0" fontId="1" fillId="3" borderId="5" xfId="0" applyFont="1" applyFill="1" applyBorder="1" applyAlignment="1" applyProtection="1">
      <alignment horizontal="left" vertical="top"/>
      <protection locked="0"/>
    </xf>
    <xf numFmtId="0" fontId="3" fillId="0" borderId="2"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8" fillId="2" borderId="1" xfId="0" applyFont="1" applyFill="1" applyBorder="1" applyAlignment="1" applyProtection="1">
      <alignment horizontal="left"/>
      <protection locked="0"/>
    </xf>
    <xf numFmtId="0" fontId="32" fillId="0" borderId="0" xfId="0" applyFont="1" applyAlignment="1" applyProtection="1">
      <alignment horizontal="center" vertical="top"/>
      <protection locked="0"/>
    </xf>
    <xf numFmtId="0" fontId="44" fillId="0" borderId="2" xfId="0" applyFont="1" applyBorder="1" applyAlignment="1" applyProtection="1">
      <alignment horizontal="left" vertical="top" wrapText="1"/>
      <protection locked="0"/>
    </xf>
    <xf numFmtId="0" fontId="44" fillId="0" borderId="4" xfId="0" applyFont="1" applyBorder="1" applyAlignment="1" applyProtection="1">
      <alignment horizontal="left" vertical="top" wrapText="1"/>
      <protection locked="0"/>
    </xf>
    <xf numFmtId="0" fontId="44" fillId="0" borderId="5" xfId="0" applyFont="1" applyBorder="1" applyAlignment="1" applyProtection="1">
      <alignment horizontal="left" vertical="top" wrapText="1"/>
      <protection locked="0"/>
    </xf>
    <xf numFmtId="0" fontId="31" fillId="0" borderId="0" xfId="0" applyFont="1" applyAlignment="1" applyProtection="1">
      <alignment horizontal="center" vertical="top"/>
      <protection locked="0"/>
    </xf>
    <xf numFmtId="0" fontId="6" fillId="0" borderId="2"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5" xfId="0" applyFont="1" applyBorder="1" applyAlignment="1" applyProtection="1">
      <alignment vertical="top" wrapText="1"/>
      <protection locked="0"/>
    </xf>
    <xf numFmtId="0" fontId="47" fillId="0" borderId="2"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4" fillId="3" borderId="2" xfId="0" applyFont="1" applyFill="1" applyBorder="1" applyAlignment="1" applyProtection="1">
      <alignment horizontal="left" vertical="top" wrapText="1"/>
      <protection locked="0"/>
    </xf>
    <xf numFmtId="0" fontId="47" fillId="0" borderId="2" xfId="0" applyFont="1" applyFill="1" applyBorder="1" applyAlignment="1" applyProtection="1">
      <alignment horizontal="left" vertical="top" wrapText="1"/>
      <protection locked="0"/>
    </xf>
    <xf numFmtId="0" fontId="42" fillId="0" borderId="2" xfId="0" applyFont="1" applyBorder="1" applyAlignment="1" applyProtection="1">
      <alignment horizontal="left" vertical="top" wrapText="1"/>
      <protection locked="0"/>
    </xf>
    <xf numFmtId="0" fontId="42" fillId="0" borderId="5" xfId="0" applyFont="1" applyBorder="1" applyAlignment="1" applyProtection="1">
      <alignment horizontal="left" vertical="top" wrapText="1"/>
      <protection locked="0"/>
    </xf>
    <xf numFmtId="0" fontId="8" fillId="2" borderId="1" xfId="0" applyFont="1" applyFill="1" applyBorder="1" applyAlignment="1" applyProtection="1">
      <alignment horizontal="left"/>
    </xf>
    <xf numFmtId="0" fontId="29" fillId="0" borderId="7" xfId="0" applyFont="1" applyBorder="1" applyAlignment="1" applyProtection="1">
      <alignment horizontal="center" vertical="top" wrapText="1"/>
      <protection locked="0"/>
    </xf>
    <xf numFmtId="0" fontId="29" fillId="0" borderId="3" xfId="0" applyFont="1" applyBorder="1" applyAlignment="1" applyProtection="1">
      <alignment horizontal="center" vertical="top" wrapText="1"/>
      <protection locked="0"/>
    </xf>
    <xf numFmtId="0" fontId="3" fillId="0" borderId="2" xfId="0" applyFont="1" applyBorder="1" applyAlignment="1" applyProtection="1">
      <alignment horizontal="left" vertical="top"/>
      <protection locked="0"/>
    </xf>
    <xf numFmtId="0" fontId="6" fillId="2" borderId="1" xfId="0" applyFont="1" applyFill="1" applyBorder="1" applyAlignment="1" applyProtection="1">
      <alignment horizontal="left" vertical="top" wrapText="1"/>
    </xf>
    <xf numFmtId="0" fontId="15" fillId="3" borderId="2" xfId="0" applyFont="1" applyFill="1" applyBorder="1" applyAlignment="1" applyProtection="1">
      <alignment horizontal="left" vertical="top" wrapText="1"/>
      <protection locked="0"/>
    </xf>
    <xf numFmtId="0" fontId="45" fillId="0" borderId="2" xfId="0" applyFont="1" applyBorder="1" applyAlignment="1" applyProtection="1">
      <alignment horizontal="left" vertical="top" wrapText="1"/>
      <protection locked="0"/>
    </xf>
    <xf numFmtId="0" fontId="45" fillId="0" borderId="4"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0" fontId="46" fillId="0" borderId="2" xfId="0" applyFont="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0" borderId="1" xfId="0" applyFont="1" applyFill="1" applyBorder="1" applyAlignment="1" applyProtection="1">
      <alignment horizontal="center" vertical="top" wrapText="1"/>
      <protection locked="0"/>
    </xf>
    <xf numFmtId="9" fontId="1" fillId="2" borderId="4" xfId="2" applyNumberFormat="1" applyFont="1" applyFill="1" applyBorder="1" applyAlignment="1" applyProtection="1">
      <alignment horizontal="center" vertical="top" wrapText="1"/>
    </xf>
    <xf numFmtId="0" fontId="28" fillId="0" borderId="4" xfId="0" applyFont="1" applyBorder="1" applyAlignment="1" applyProtection="1">
      <alignment horizontal="left" vertical="top" wrapText="1"/>
      <protection locked="0"/>
    </xf>
    <xf numFmtId="0" fontId="35" fillId="2" borderId="1" xfId="0" applyFont="1" applyFill="1" applyBorder="1" applyAlignment="1" applyProtection="1">
      <alignment horizontal="center" vertical="top" wrapText="1"/>
      <protection locked="0"/>
    </xf>
    <xf numFmtId="0" fontId="36" fillId="2" borderId="1" xfId="0" applyFont="1" applyFill="1" applyBorder="1" applyAlignment="1" applyProtection="1">
      <alignment horizontal="center" vertical="top" wrapText="1"/>
      <protection locked="0"/>
    </xf>
    <xf numFmtId="9" fontId="1" fillId="2" borderId="1" xfId="0" applyNumberFormat="1" applyFont="1" applyFill="1" applyBorder="1" applyAlignment="1" applyProtection="1">
      <alignment horizontal="center" vertical="top" wrapText="1"/>
    </xf>
    <xf numFmtId="0" fontId="1" fillId="2" borderId="5" xfId="2" applyNumberFormat="1" applyFont="1" applyFill="1" applyBorder="1" applyAlignment="1" applyProtection="1">
      <alignment horizontal="center" vertical="top" wrapText="1"/>
    </xf>
    <xf numFmtId="0" fontId="17" fillId="0" borderId="1" xfId="0" applyFont="1" applyBorder="1" applyAlignment="1" applyProtection="1">
      <alignment horizontal="center" vertical="center" wrapText="1"/>
      <protection locked="0"/>
    </xf>
    <xf numFmtId="0" fontId="15" fillId="3" borderId="4" xfId="0" applyFont="1" applyFill="1" applyBorder="1" applyAlignment="1" applyProtection="1">
      <alignment horizontal="left" vertical="top" wrapText="1"/>
      <protection locked="0"/>
    </xf>
    <xf numFmtId="0" fontId="15" fillId="3" borderId="5" xfId="0" applyFont="1" applyFill="1" applyBorder="1" applyAlignment="1" applyProtection="1">
      <alignment horizontal="left" vertical="top" wrapText="1"/>
      <protection locked="0"/>
    </xf>
    <xf numFmtId="0" fontId="42" fillId="0" borderId="1" xfId="0" applyFont="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0" fillId="2" borderId="11" xfId="0"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0" fillId="2" borderId="8" xfId="0" applyFill="1" applyBorder="1" applyAlignment="1" applyProtection="1">
      <alignment horizontal="left" vertical="top" wrapText="1"/>
    </xf>
    <xf numFmtId="0" fontId="17" fillId="0" borderId="6" xfId="0" applyFont="1" applyBorder="1" applyAlignment="1" applyProtection="1">
      <alignment vertical="top" wrapText="1"/>
      <protection locked="0"/>
    </xf>
    <xf numFmtId="0" fontId="17" fillId="0" borderId="3" xfId="0" applyFont="1" applyBorder="1" applyAlignment="1" applyProtection="1">
      <alignment vertical="top" wrapText="1"/>
      <protection locked="0"/>
    </xf>
    <xf numFmtId="0" fontId="6" fillId="2" borderId="11" xfId="0" applyFont="1" applyFill="1" applyBorder="1" applyAlignment="1" applyProtection="1">
      <alignment horizontal="left" vertical="top" wrapText="1"/>
    </xf>
    <xf numFmtId="0" fontId="6" fillId="2" borderId="12" xfId="0" applyFont="1" applyFill="1" applyBorder="1" applyAlignment="1" applyProtection="1">
      <alignment horizontal="left" vertical="top" wrapText="1"/>
    </xf>
    <xf numFmtId="0" fontId="6" fillId="2" borderId="8" xfId="0" applyFont="1" applyFill="1" applyBorder="1" applyAlignment="1" applyProtection="1">
      <alignment horizontal="left" vertical="top" wrapText="1"/>
    </xf>
    <xf numFmtId="0" fontId="0" fillId="2" borderId="1" xfId="0" applyFont="1" applyFill="1" applyBorder="1" applyAlignment="1" applyProtection="1">
      <alignment horizontal="left" vertical="top" wrapText="1"/>
    </xf>
    <xf numFmtId="0" fontId="1" fillId="3" borderId="1"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2" borderId="1" xfId="0" applyFont="1" applyFill="1" applyBorder="1" applyAlignment="1" applyProtection="1">
      <alignment horizontal="center" vertical="top" wrapText="1"/>
      <protection locked="0"/>
    </xf>
    <xf numFmtId="0" fontId="2" fillId="2" borderId="1" xfId="0" applyFont="1" applyFill="1" applyBorder="1" applyAlignment="1" applyProtection="1">
      <alignment horizontal="center" vertical="top" wrapText="1"/>
    </xf>
    <xf numFmtId="9" fontId="2" fillId="2" borderId="1" xfId="0" applyNumberFormat="1" applyFont="1" applyFill="1" applyBorder="1" applyAlignment="1" applyProtection="1">
      <alignment horizontal="center" vertical="top" wrapText="1"/>
    </xf>
    <xf numFmtId="0" fontId="0" fillId="2" borderId="1" xfId="0" applyFill="1" applyBorder="1" applyAlignment="1" applyProtection="1">
      <alignment horizontal="left" vertical="top" wrapText="1"/>
    </xf>
    <xf numFmtId="0" fontId="0" fillId="0" borderId="1" xfId="0" applyBorder="1" applyAlignment="1" applyProtection="1">
      <alignment horizontal="left" vertical="top" wrapText="1"/>
      <protection locked="0"/>
    </xf>
    <xf numFmtId="0" fontId="22" fillId="2" borderId="6" xfId="0" applyFont="1" applyFill="1" applyBorder="1" applyAlignment="1" applyProtection="1">
      <alignment horizontal="left" vertical="top" wrapText="1"/>
    </xf>
    <xf numFmtId="0" fontId="22" fillId="2" borderId="7" xfId="0" applyFont="1" applyFill="1" applyBorder="1" applyAlignment="1" applyProtection="1">
      <alignment horizontal="left" vertical="top" wrapText="1"/>
    </xf>
    <xf numFmtId="0" fontId="22" fillId="2" borderId="3" xfId="0" applyFont="1" applyFill="1" applyBorder="1" applyAlignment="1" applyProtection="1">
      <alignment horizontal="left" vertical="top" wrapText="1"/>
    </xf>
    <xf numFmtId="0" fontId="18" fillId="3" borderId="0" xfId="0" applyFont="1" applyFill="1" applyAlignment="1" applyProtection="1">
      <alignment horizontal="center" vertical="center" wrapText="1"/>
      <protection locked="0"/>
    </xf>
    <xf numFmtId="0" fontId="1" fillId="2" borderId="1" xfId="0" applyFont="1" applyFill="1" applyBorder="1" applyAlignment="1" applyProtection="1">
      <alignment horizontal="left" vertical="top" wrapText="1"/>
    </xf>
    <xf numFmtId="9" fontId="1" fillId="2" borderId="1" xfId="2" applyNumberFormat="1" applyFont="1" applyFill="1" applyBorder="1" applyAlignment="1" applyProtection="1">
      <alignment horizontal="center" vertical="top" wrapText="1"/>
    </xf>
    <xf numFmtId="0" fontId="1" fillId="2" borderId="1" xfId="2" applyNumberFormat="1" applyFont="1" applyFill="1" applyBorder="1" applyAlignment="1" applyProtection="1">
      <alignment horizontal="center" vertical="top" wrapText="1"/>
      <protection locked="0"/>
    </xf>
    <xf numFmtId="0" fontId="1" fillId="2" borderId="1" xfId="2" applyNumberFormat="1" applyFont="1" applyFill="1" applyBorder="1" applyAlignment="1" applyProtection="1">
      <alignment horizontal="center" vertical="top" wrapText="1"/>
    </xf>
    <xf numFmtId="0" fontId="4" fillId="2" borderId="1"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7" fillId="0" borderId="6" xfId="0" applyFont="1" applyBorder="1" applyAlignment="1" applyProtection="1">
      <alignment horizontal="left" vertical="center" wrapText="1"/>
      <protection locked="0"/>
    </xf>
    <xf numFmtId="0" fontId="17" fillId="0" borderId="7"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6"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cellXfs>
  <cellStyles count="3">
    <cellStyle name="Good" xfId="1" builtinId="26"/>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07"/>
  <sheetViews>
    <sheetView zoomScale="80" zoomScaleNormal="80" workbookViewId="0">
      <selection activeCell="A5" sqref="A5:J5"/>
    </sheetView>
  </sheetViews>
  <sheetFormatPr defaultColWidth="9.140625" defaultRowHeight="15" x14ac:dyDescent="0.25"/>
  <cols>
    <col min="1" max="1" width="55.5703125" style="1" customWidth="1"/>
    <col min="2" max="2" width="27.140625" style="29" customWidth="1"/>
    <col min="3" max="3" width="11.42578125" style="30" customWidth="1"/>
    <col min="4" max="4" width="12" style="30" customWidth="1"/>
    <col min="5" max="5" width="11.140625" style="31" customWidth="1"/>
    <col min="6" max="6" width="21.140625" style="29" customWidth="1"/>
    <col min="7" max="8" width="10.7109375" style="29" customWidth="1"/>
    <col min="9" max="9" width="10.85546875" style="30" customWidth="1"/>
    <col min="10" max="10" width="35.42578125" style="32" customWidth="1"/>
    <col min="11" max="11" width="14.140625" style="1" customWidth="1"/>
    <col min="12" max="12" width="10" style="1" customWidth="1"/>
    <col min="13" max="16384" width="9.140625" style="1"/>
  </cols>
  <sheetData>
    <row r="1" spans="1:12" ht="16.899999999999999" x14ac:dyDescent="0.45">
      <c r="B1" s="2"/>
      <c r="C1" s="3"/>
      <c r="D1" s="3"/>
      <c r="E1" s="4"/>
      <c r="F1" s="2"/>
      <c r="G1" s="2"/>
      <c r="H1" s="2"/>
      <c r="I1" s="112" t="s">
        <v>239</v>
      </c>
      <c r="J1" s="112"/>
    </row>
    <row r="2" spans="1:12" ht="17.25" x14ac:dyDescent="0.25">
      <c r="B2" s="2"/>
      <c r="C2" s="3"/>
      <c r="D2" s="3"/>
      <c r="E2" s="4"/>
      <c r="F2" s="2"/>
      <c r="G2" s="2"/>
      <c r="H2" s="2"/>
      <c r="I2" s="112" t="s">
        <v>240</v>
      </c>
      <c r="J2" s="112"/>
    </row>
    <row r="3" spans="1:12" ht="17.25" x14ac:dyDescent="0.25">
      <c r="B3" s="2"/>
      <c r="C3" s="3"/>
      <c r="D3" s="3"/>
      <c r="E3" s="4"/>
      <c r="F3" s="2"/>
      <c r="G3" s="2"/>
      <c r="H3" s="2"/>
      <c r="I3" s="112" t="s">
        <v>247</v>
      </c>
      <c r="J3" s="112"/>
    </row>
    <row r="4" spans="1:12" ht="25.5" customHeight="1" x14ac:dyDescent="0.45">
      <c r="B4" s="2"/>
      <c r="C4" s="3"/>
      <c r="D4" s="3"/>
      <c r="E4" s="4"/>
      <c r="F4" s="2"/>
      <c r="G4" s="2"/>
      <c r="H4" s="2"/>
      <c r="I4" s="3"/>
      <c r="J4" s="5"/>
    </row>
    <row r="5" spans="1:12" ht="66" customHeight="1" x14ac:dyDescent="0.25">
      <c r="A5" s="123" t="s">
        <v>241</v>
      </c>
      <c r="B5" s="123"/>
      <c r="C5" s="123"/>
      <c r="D5" s="123"/>
      <c r="E5" s="123"/>
      <c r="F5" s="123"/>
      <c r="G5" s="123"/>
      <c r="H5" s="123"/>
      <c r="I5" s="123"/>
      <c r="J5" s="123"/>
    </row>
    <row r="6" spans="1:12" ht="26.25" customHeight="1" x14ac:dyDescent="0.45">
      <c r="A6" s="6"/>
      <c r="B6" s="6"/>
      <c r="C6" s="7"/>
      <c r="D6" s="7"/>
      <c r="E6" s="7"/>
      <c r="F6" s="6"/>
      <c r="G6" s="6"/>
      <c r="H6" s="6"/>
      <c r="I6" s="7"/>
      <c r="J6" s="8"/>
    </row>
    <row r="7" spans="1:12" ht="46.5" customHeight="1" x14ac:dyDescent="0.25">
      <c r="A7" s="116" t="s">
        <v>186</v>
      </c>
      <c r="B7" s="116"/>
      <c r="C7" s="116"/>
      <c r="D7" s="116"/>
      <c r="E7" s="117" t="s">
        <v>192</v>
      </c>
      <c r="F7" s="118"/>
      <c r="G7" s="71" t="s">
        <v>174</v>
      </c>
      <c r="H7" s="71" t="s">
        <v>148</v>
      </c>
      <c r="I7" s="72" t="s">
        <v>151</v>
      </c>
      <c r="J7" s="73" t="s">
        <v>150</v>
      </c>
    </row>
    <row r="8" spans="1:12" ht="63" customHeight="1" x14ac:dyDescent="0.45">
      <c r="A8" s="113" t="s">
        <v>171</v>
      </c>
      <c r="B8" s="114"/>
      <c r="C8" s="114"/>
      <c r="D8" s="115"/>
      <c r="E8" s="120"/>
      <c r="F8" s="121"/>
      <c r="G8" s="9"/>
      <c r="H8" s="9"/>
      <c r="I8" s="33" t="e">
        <f>+H8/G8</f>
        <v>#DIV/0!</v>
      </c>
      <c r="J8" s="10"/>
    </row>
    <row r="9" spans="1:12" ht="67.5" customHeight="1" x14ac:dyDescent="0.45">
      <c r="A9" s="113" t="s">
        <v>172</v>
      </c>
      <c r="B9" s="114"/>
      <c r="C9" s="114"/>
      <c r="D9" s="115"/>
      <c r="E9" s="120"/>
      <c r="F9" s="121"/>
      <c r="G9" s="9"/>
      <c r="H9" s="9"/>
      <c r="I9" s="33" t="e">
        <f>+H9/G9</f>
        <v>#DIV/0!</v>
      </c>
      <c r="J9" s="10"/>
    </row>
    <row r="10" spans="1:12" ht="66.75" customHeight="1" x14ac:dyDescent="0.45">
      <c r="A10" s="122" t="s">
        <v>173</v>
      </c>
      <c r="B10" s="122"/>
      <c r="C10" s="122"/>
      <c r="D10" s="122"/>
      <c r="E10" s="124"/>
      <c r="F10" s="124"/>
      <c r="G10" s="9"/>
      <c r="H10" s="9"/>
      <c r="I10" s="33" t="e">
        <f>+H10/G10</f>
        <v>#DIV/0!</v>
      </c>
      <c r="J10" s="10"/>
    </row>
    <row r="11" spans="1:12" ht="66.75" customHeight="1" x14ac:dyDescent="0.45">
      <c r="A11" s="122" t="s">
        <v>248</v>
      </c>
      <c r="B11" s="122"/>
      <c r="C11" s="122"/>
      <c r="D11" s="122"/>
      <c r="E11" s="124"/>
      <c r="F11" s="124"/>
      <c r="G11" s="9"/>
      <c r="H11" s="9"/>
      <c r="I11" s="33" t="e">
        <f>+H11/G11</f>
        <v>#DIV/0!</v>
      </c>
      <c r="J11" s="10"/>
    </row>
    <row r="12" spans="1:12" ht="66.75" customHeight="1" x14ac:dyDescent="0.45">
      <c r="A12" s="122" t="s">
        <v>249</v>
      </c>
      <c r="B12" s="122"/>
      <c r="C12" s="122"/>
      <c r="D12" s="122"/>
      <c r="E12" s="124"/>
      <c r="F12" s="124"/>
      <c r="G12" s="9"/>
      <c r="H12" s="9"/>
      <c r="I12" s="33" t="e">
        <f>+H12/G12</f>
        <v>#DIV/0!</v>
      </c>
      <c r="J12" s="10"/>
    </row>
    <row r="13" spans="1:12" ht="26.25" customHeight="1" x14ac:dyDescent="0.45">
      <c r="A13" s="6"/>
      <c r="B13" s="6"/>
      <c r="C13" s="7"/>
      <c r="D13" s="7"/>
      <c r="E13" s="7"/>
      <c r="F13" s="6"/>
      <c r="G13" s="6"/>
      <c r="H13" s="6"/>
      <c r="I13" s="7"/>
      <c r="J13" s="8"/>
    </row>
    <row r="14" spans="1:12" ht="51.75" customHeight="1" x14ac:dyDescent="0.25">
      <c r="A14" s="74" t="s">
        <v>190</v>
      </c>
      <c r="B14" s="71" t="s">
        <v>149</v>
      </c>
      <c r="C14" s="75" t="s">
        <v>174</v>
      </c>
      <c r="D14" s="75" t="s">
        <v>148</v>
      </c>
      <c r="E14" s="72" t="s">
        <v>151</v>
      </c>
      <c r="F14" s="117" t="s">
        <v>191</v>
      </c>
      <c r="G14" s="119"/>
      <c r="H14" s="118"/>
      <c r="I14" s="75" t="s">
        <v>148</v>
      </c>
      <c r="J14" s="73" t="s">
        <v>150</v>
      </c>
      <c r="K14" s="11"/>
      <c r="L14" s="11"/>
    </row>
    <row r="15" spans="1:12" ht="24" customHeight="1" x14ac:dyDescent="0.25">
      <c r="A15" s="136" t="s">
        <v>333</v>
      </c>
      <c r="B15" s="137"/>
      <c r="C15" s="137"/>
      <c r="D15" s="137"/>
      <c r="E15" s="137"/>
      <c r="F15" s="137"/>
      <c r="G15" s="137"/>
      <c r="H15" s="137"/>
      <c r="I15" s="137"/>
      <c r="J15" s="138"/>
      <c r="K15" s="11"/>
      <c r="L15" s="11"/>
    </row>
    <row r="16" spans="1:12" ht="42.75" customHeight="1" x14ac:dyDescent="0.25">
      <c r="A16" s="142" t="s">
        <v>159</v>
      </c>
      <c r="B16" s="144" t="s">
        <v>334</v>
      </c>
      <c r="C16" s="89"/>
      <c r="D16" s="139">
        <f>SUM(I16:I19)+D36</f>
        <v>0</v>
      </c>
      <c r="E16" s="107" t="e">
        <f>+D16/C16</f>
        <v>#DIV/0!</v>
      </c>
      <c r="F16" s="94" t="s">
        <v>335</v>
      </c>
      <c r="G16" s="95"/>
      <c r="H16" s="96"/>
      <c r="I16" s="12"/>
      <c r="J16" s="128"/>
      <c r="K16" s="11"/>
      <c r="L16" s="11"/>
    </row>
    <row r="17" spans="1:12" ht="40.5" customHeight="1" x14ac:dyDescent="0.25">
      <c r="A17" s="143"/>
      <c r="B17" s="145"/>
      <c r="C17" s="90"/>
      <c r="D17" s="140"/>
      <c r="E17" s="152"/>
      <c r="F17" s="94" t="s">
        <v>336</v>
      </c>
      <c r="G17" s="95"/>
      <c r="H17" s="96"/>
      <c r="I17" s="12"/>
      <c r="J17" s="133"/>
      <c r="K17" s="11"/>
      <c r="L17" s="11"/>
    </row>
    <row r="18" spans="1:12" ht="42.75" customHeight="1" x14ac:dyDescent="0.25">
      <c r="A18" s="143"/>
      <c r="B18" s="145"/>
      <c r="C18" s="90"/>
      <c r="D18" s="140"/>
      <c r="E18" s="152"/>
      <c r="F18" s="104" t="s">
        <v>337</v>
      </c>
      <c r="G18" s="105"/>
      <c r="H18" s="106"/>
      <c r="I18" s="13"/>
      <c r="J18" s="133"/>
      <c r="K18" s="11"/>
      <c r="L18" s="11"/>
    </row>
    <row r="19" spans="1:12" ht="40.5" customHeight="1" x14ac:dyDescent="0.25">
      <c r="A19" s="143"/>
      <c r="B19" s="145"/>
      <c r="C19" s="90"/>
      <c r="D19" s="140"/>
      <c r="E19" s="152"/>
      <c r="F19" s="94" t="s">
        <v>338</v>
      </c>
      <c r="G19" s="95"/>
      <c r="H19" s="96"/>
      <c r="I19" s="12"/>
      <c r="J19" s="133"/>
      <c r="K19" s="11"/>
      <c r="L19" s="11"/>
    </row>
    <row r="20" spans="1:12" ht="29.25" customHeight="1" x14ac:dyDescent="0.25">
      <c r="A20" s="143"/>
      <c r="B20" s="146"/>
      <c r="C20" s="147"/>
      <c r="D20" s="141"/>
      <c r="E20" s="108"/>
      <c r="F20" s="94" t="s">
        <v>339</v>
      </c>
      <c r="G20" s="95"/>
      <c r="H20" s="96"/>
      <c r="I20" s="12"/>
      <c r="J20" s="129"/>
      <c r="K20" s="11"/>
      <c r="L20" s="11"/>
    </row>
    <row r="21" spans="1:12" ht="35.25" customHeight="1" x14ac:dyDescent="0.25">
      <c r="A21" s="143"/>
      <c r="B21" s="144" t="s">
        <v>340</v>
      </c>
      <c r="C21" s="89"/>
      <c r="D21" s="139" t="e">
        <f>I22/D16*100</f>
        <v>#DIV/0!</v>
      </c>
      <c r="E21" s="107" t="e">
        <f>+D21/C21</f>
        <v>#DIV/0!</v>
      </c>
      <c r="F21" s="94" t="s">
        <v>341</v>
      </c>
      <c r="G21" s="95"/>
      <c r="H21" s="96"/>
      <c r="I21" s="12"/>
      <c r="J21" s="128"/>
      <c r="K21" s="11"/>
      <c r="L21" s="11"/>
    </row>
    <row r="22" spans="1:12" ht="38.25" customHeight="1" x14ac:dyDescent="0.25">
      <c r="A22" s="143"/>
      <c r="B22" s="146"/>
      <c r="C22" s="147"/>
      <c r="D22" s="141"/>
      <c r="E22" s="108"/>
      <c r="F22" s="94" t="s">
        <v>342</v>
      </c>
      <c r="G22" s="95"/>
      <c r="H22" s="96"/>
      <c r="I22" s="12"/>
      <c r="J22" s="129"/>
      <c r="K22" s="11"/>
      <c r="L22" s="11"/>
    </row>
    <row r="23" spans="1:12" ht="27" customHeight="1" x14ac:dyDescent="0.25">
      <c r="A23" s="143"/>
      <c r="B23" s="144" t="s">
        <v>96</v>
      </c>
      <c r="C23" s="148"/>
      <c r="D23" s="148"/>
      <c r="E23" s="150" t="e">
        <f>+D23/C23</f>
        <v>#DIV/0!</v>
      </c>
      <c r="F23" s="104" t="s">
        <v>97</v>
      </c>
      <c r="G23" s="105"/>
      <c r="H23" s="106"/>
      <c r="I23" s="13"/>
      <c r="J23" s="128"/>
      <c r="K23" s="11"/>
      <c r="L23" s="11"/>
    </row>
    <row r="24" spans="1:12" ht="37.5" customHeight="1" x14ac:dyDescent="0.25">
      <c r="A24" s="143"/>
      <c r="B24" s="146"/>
      <c r="C24" s="149"/>
      <c r="D24" s="149"/>
      <c r="E24" s="151"/>
      <c r="F24" s="104" t="s">
        <v>98</v>
      </c>
      <c r="G24" s="105"/>
      <c r="H24" s="106"/>
      <c r="I24" s="13"/>
      <c r="J24" s="129"/>
      <c r="K24" s="11"/>
      <c r="L24" s="11"/>
    </row>
    <row r="25" spans="1:12" ht="51.75" customHeight="1" x14ac:dyDescent="0.25">
      <c r="A25" s="142" t="s">
        <v>160</v>
      </c>
      <c r="B25" s="36" t="s">
        <v>343</v>
      </c>
      <c r="C25" s="13"/>
      <c r="D25" s="13"/>
      <c r="E25" s="34" t="e">
        <f>+D25/C25</f>
        <v>#DIV/0!</v>
      </c>
      <c r="F25" s="153"/>
      <c r="G25" s="154"/>
      <c r="H25" s="154"/>
      <c r="I25" s="155"/>
      <c r="J25" s="14"/>
      <c r="K25" s="11"/>
      <c r="L25" s="11"/>
    </row>
    <row r="26" spans="1:12" ht="37.5" customHeight="1" x14ac:dyDescent="0.25">
      <c r="A26" s="143"/>
      <c r="B26" s="144" t="s">
        <v>94</v>
      </c>
      <c r="C26" s="89"/>
      <c r="D26" s="139">
        <f>SUM(I26:I29)</f>
        <v>0</v>
      </c>
      <c r="E26" s="107" t="e">
        <f>+D26/C26</f>
        <v>#DIV/0!</v>
      </c>
      <c r="F26" s="104" t="s">
        <v>344</v>
      </c>
      <c r="G26" s="105"/>
      <c r="H26" s="106"/>
      <c r="I26" s="13"/>
      <c r="J26" s="128"/>
      <c r="K26" s="11"/>
      <c r="L26" s="11"/>
    </row>
    <row r="27" spans="1:12" ht="39" customHeight="1" x14ac:dyDescent="0.25">
      <c r="A27" s="143"/>
      <c r="B27" s="145"/>
      <c r="C27" s="90"/>
      <c r="D27" s="140"/>
      <c r="E27" s="152"/>
      <c r="F27" s="104" t="s">
        <v>345</v>
      </c>
      <c r="G27" s="105"/>
      <c r="H27" s="106"/>
      <c r="I27" s="13"/>
      <c r="J27" s="133"/>
      <c r="K27" s="11"/>
      <c r="L27" s="11"/>
    </row>
    <row r="28" spans="1:12" ht="39" customHeight="1" x14ac:dyDescent="0.25">
      <c r="A28" s="143"/>
      <c r="B28" s="145"/>
      <c r="C28" s="90"/>
      <c r="D28" s="140"/>
      <c r="E28" s="152"/>
      <c r="F28" s="104" t="s">
        <v>346</v>
      </c>
      <c r="G28" s="105"/>
      <c r="H28" s="106"/>
      <c r="I28" s="13"/>
      <c r="J28" s="133"/>
      <c r="K28" s="11"/>
      <c r="L28" s="11"/>
    </row>
    <row r="29" spans="1:12" ht="36" customHeight="1" x14ac:dyDescent="0.25">
      <c r="A29" s="143"/>
      <c r="B29" s="146"/>
      <c r="C29" s="147"/>
      <c r="D29" s="141"/>
      <c r="E29" s="108"/>
      <c r="F29" s="104" t="s">
        <v>93</v>
      </c>
      <c r="G29" s="105"/>
      <c r="H29" s="106"/>
      <c r="I29" s="13"/>
      <c r="J29" s="129"/>
      <c r="K29" s="11"/>
      <c r="L29" s="11"/>
    </row>
    <row r="30" spans="1:12" ht="30.75" customHeight="1" x14ac:dyDescent="0.25">
      <c r="A30" s="143"/>
      <c r="B30" s="144" t="s">
        <v>347</v>
      </c>
      <c r="C30" s="148"/>
      <c r="D30" s="168" t="e">
        <f>I31/I30*100</f>
        <v>#DIV/0!</v>
      </c>
      <c r="E30" s="150" t="e">
        <f>+D30/C30</f>
        <v>#DIV/0!</v>
      </c>
      <c r="F30" s="104" t="s">
        <v>348</v>
      </c>
      <c r="G30" s="105"/>
      <c r="H30" s="106"/>
      <c r="I30" s="13"/>
      <c r="J30" s="128"/>
      <c r="K30" s="11"/>
      <c r="L30" s="11"/>
    </row>
    <row r="31" spans="1:12" ht="35.25" customHeight="1" x14ac:dyDescent="0.25">
      <c r="A31" s="143"/>
      <c r="B31" s="145"/>
      <c r="C31" s="156"/>
      <c r="D31" s="169"/>
      <c r="E31" s="151"/>
      <c r="F31" s="104" t="s">
        <v>349</v>
      </c>
      <c r="G31" s="105"/>
      <c r="H31" s="106"/>
      <c r="I31" s="13"/>
      <c r="J31" s="129"/>
      <c r="K31" s="11"/>
      <c r="L31" s="11"/>
    </row>
    <row r="32" spans="1:12" ht="51.75" customHeight="1" x14ac:dyDescent="0.25">
      <c r="A32" s="143"/>
      <c r="B32" s="37" t="s">
        <v>350</v>
      </c>
      <c r="C32" s="15"/>
      <c r="D32" s="62" t="e">
        <f>I32/I30*100</f>
        <v>#DIV/0!</v>
      </c>
      <c r="E32" s="63" t="e">
        <f>+D32/C32</f>
        <v>#DIV/0!</v>
      </c>
      <c r="F32" s="94" t="s">
        <v>351</v>
      </c>
      <c r="G32" s="95"/>
      <c r="H32" s="96"/>
      <c r="I32" s="12"/>
      <c r="J32" s="16"/>
      <c r="K32" s="11"/>
      <c r="L32" s="11"/>
    </row>
    <row r="33" spans="1:12" ht="51.75" customHeight="1" x14ac:dyDescent="0.25">
      <c r="A33" s="143"/>
      <c r="B33" s="38" t="s">
        <v>352</v>
      </c>
      <c r="C33" s="12"/>
      <c r="D33" s="12"/>
      <c r="E33" s="35" t="e">
        <f>+D33/C33</f>
        <v>#DIV/0!</v>
      </c>
      <c r="F33" s="94" t="s">
        <v>353</v>
      </c>
      <c r="G33" s="95"/>
      <c r="H33" s="96"/>
      <c r="I33" s="12"/>
      <c r="J33" s="16"/>
      <c r="K33" s="11"/>
      <c r="L33" s="11"/>
    </row>
    <row r="34" spans="1:12" ht="29.25" customHeight="1" x14ac:dyDescent="0.25">
      <c r="A34" s="143"/>
      <c r="B34" s="144" t="s">
        <v>354</v>
      </c>
      <c r="C34" s="89"/>
      <c r="D34" s="139">
        <f>SUM(I34:I35)</f>
        <v>0</v>
      </c>
      <c r="E34" s="107" t="e">
        <f>+D34/C34</f>
        <v>#DIV/0!</v>
      </c>
      <c r="F34" s="104" t="s">
        <v>355</v>
      </c>
      <c r="G34" s="105"/>
      <c r="H34" s="106"/>
      <c r="I34" s="13"/>
      <c r="J34" s="128"/>
      <c r="K34" s="11"/>
      <c r="L34" s="11"/>
    </row>
    <row r="35" spans="1:12" ht="37.5" customHeight="1" x14ac:dyDescent="0.25">
      <c r="A35" s="143"/>
      <c r="B35" s="145"/>
      <c r="C35" s="90"/>
      <c r="D35" s="140"/>
      <c r="E35" s="108"/>
      <c r="F35" s="104" t="s">
        <v>356</v>
      </c>
      <c r="G35" s="105"/>
      <c r="H35" s="106"/>
      <c r="I35" s="13"/>
      <c r="J35" s="129"/>
      <c r="K35" s="11"/>
      <c r="L35" s="11"/>
    </row>
    <row r="36" spans="1:12" ht="39.75" customHeight="1" x14ac:dyDescent="0.25">
      <c r="A36" s="142" t="s">
        <v>213</v>
      </c>
      <c r="B36" s="160" t="s">
        <v>357</v>
      </c>
      <c r="C36" s="109"/>
      <c r="D36" s="163">
        <f>SUM(I36:I39)</f>
        <v>0</v>
      </c>
      <c r="E36" s="157" t="e">
        <f>+D36/C36</f>
        <v>#DIV/0!</v>
      </c>
      <c r="F36" s="104" t="s">
        <v>358</v>
      </c>
      <c r="G36" s="105"/>
      <c r="H36" s="106"/>
      <c r="I36" s="13"/>
      <c r="J36" s="130"/>
      <c r="K36" s="11"/>
      <c r="L36" s="11"/>
    </row>
    <row r="37" spans="1:12" ht="35.25" customHeight="1" x14ac:dyDescent="0.25">
      <c r="A37" s="166"/>
      <c r="B37" s="160"/>
      <c r="C37" s="162"/>
      <c r="D37" s="164"/>
      <c r="E37" s="158"/>
      <c r="F37" s="104" t="s">
        <v>359</v>
      </c>
      <c r="G37" s="105"/>
      <c r="H37" s="106"/>
      <c r="I37" s="13"/>
      <c r="J37" s="131"/>
      <c r="K37" s="11"/>
      <c r="L37" s="11"/>
    </row>
    <row r="38" spans="1:12" ht="39.75" customHeight="1" x14ac:dyDescent="0.25">
      <c r="A38" s="166"/>
      <c r="B38" s="160"/>
      <c r="C38" s="162"/>
      <c r="D38" s="164"/>
      <c r="E38" s="158"/>
      <c r="F38" s="94" t="s">
        <v>86</v>
      </c>
      <c r="G38" s="95"/>
      <c r="H38" s="96"/>
      <c r="I38" s="13"/>
      <c r="J38" s="131"/>
      <c r="K38" s="11"/>
      <c r="L38" s="11"/>
    </row>
    <row r="39" spans="1:12" ht="36" customHeight="1" x14ac:dyDescent="0.25">
      <c r="A39" s="166"/>
      <c r="B39" s="161"/>
      <c r="C39" s="162"/>
      <c r="D39" s="164"/>
      <c r="E39" s="158"/>
      <c r="F39" s="104" t="s">
        <v>360</v>
      </c>
      <c r="G39" s="105"/>
      <c r="H39" s="106"/>
      <c r="I39" s="13"/>
      <c r="J39" s="131"/>
      <c r="K39" s="11"/>
      <c r="L39" s="11"/>
    </row>
    <row r="40" spans="1:12" ht="38.25" customHeight="1" x14ac:dyDescent="0.25">
      <c r="A40" s="166"/>
      <c r="B40" s="161"/>
      <c r="C40" s="162"/>
      <c r="D40" s="164"/>
      <c r="E40" s="158"/>
      <c r="F40" s="104" t="s">
        <v>361</v>
      </c>
      <c r="G40" s="105"/>
      <c r="H40" s="106"/>
      <c r="I40" s="13"/>
      <c r="J40" s="131"/>
      <c r="K40" s="11"/>
      <c r="L40" s="11"/>
    </row>
    <row r="41" spans="1:12" ht="34.5" customHeight="1" x14ac:dyDescent="0.25">
      <c r="A41" s="166"/>
      <c r="B41" s="161"/>
      <c r="C41" s="162"/>
      <c r="D41" s="164"/>
      <c r="E41" s="158"/>
      <c r="F41" s="104" t="s">
        <v>362</v>
      </c>
      <c r="G41" s="105"/>
      <c r="H41" s="106"/>
      <c r="I41" s="13"/>
      <c r="J41" s="131"/>
      <c r="K41" s="11"/>
      <c r="L41" s="11"/>
    </row>
    <row r="42" spans="1:12" ht="33.75" customHeight="1" x14ac:dyDescent="0.25">
      <c r="A42" s="166"/>
      <c r="B42" s="161"/>
      <c r="C42" s="162"/>
      <c r="D42" s="164"/>
      <c r="E42" s="158"/>
      <c r="F42" s="104" t="s">
        <v>363</v>
      </c>
      <c r="G42" s="105"/>
      <c r="H42" s="106"/>
      <c r="I42" s="40">
        <f>SUM(I43:I46)</f>
        <v>0</v>
      </c>
      <c r="J42" s="131"/>
      <c r="K42" s="11"/>
      <c r="L42" s="11"/>
    </row>
    <row r="43" spans="1:12" ht="38.25" customHeight="1" x14ac:dyDescent="0.25">
      <c r="A43" s="166"/>
      <c r="B43" s="161"/>
      <c r="C43" s="162"/>
      <c r="D43" s="164"/>
      <c r="E43" s="158"/>
      <c r="F43" s="104" t="s">
        <v>364</v>
      </c>
      <c r="G43" s="105"/>
      <c r="H43" s="106"/>
      <c r="I43" s="13"/>
      <c r="J43" s="131"/>
      <c r="K43" s="11"/>
      <c r="L43" s="11"/>
    </row>
    <row r="44" spans="1:12" ht="36.75" customHeight="1" x14ac:dyDescent="0.25">
      <c r="A44" s="166"/>
      <c r="B44" s="161"/>
      <c r="C44" s="162"/>
      <c r="D44" s="164"/>
      <c r="E44" s="158"/>
      <c r="F44" s="104" t="s">
        <v>365</v>
      </c>
      <c r="G44" s="105"/>
      <c r="H44" s="106"/>
      <c r="I44" s="13"/>
      <c r="J44" s="131"/>
      <c r="K44" s="11"/>
      <c r="L44" s="11"/>
    </row>
    <row r="45" spans="1:12" ht="51" customHeight="1" x14ac:dyDescent="0.25">
      <c r="A45" s="166"/>
      <c r="B45" s="161"/>
      <c r="C45" s="162"/>
      <c r="D45" s="164"/>
      <c r="E45" s="158"/>
      <c r="F45" s="94" t="s">
        <v>87</v>
      </c>
      <c r="G45" s="95"/>
      <c r="H45" s="96"/>
      <c r="I45" s="13"/>
      <c r="J45" s="131"/>
      <c r="K45" s="11"/>
      <c r="L45" s="11"/>
    </row>
    <row r="46" spans="1:12" ht="37.5" customHeight="1" x14ac:dyDescent="0.25">
      <c r="A46" s="166"/>
      <c r="B46" s="161"/>
      <c r="C46" s="110"/>
      <c r="D46" s="165"/>
      <c r="E46" s="159"/>
      <c r="F46" s="104" t="s">
        <v>366</v>
      </c>
      <c r="G46" s="105"/>
      <c r="H46" s="106"/>
      <c r="I46" s="13"/>
      <c r="J46" s="132"/>
      <c r="K46" s="11"/>
      <c r="L46" s="11"/>
    </row>
    <row r="47" spans="1:12" ht="21" customHeight="1" x14ac:dyDescent="0.25">
      <c r="A47" s="125" t="s">
        <v>367</v>
      </c>
      <c r="B47" s="126"/>
      <c r="C47" s="126"/>
      <c r="D47" s="126"/>
      <c r="E47" s="126"/>
      <c r="F47" s="126"/>
      <c r="G47" s="126"/>
      <c r="H47" s="126"/>
      <c r="I47" s="126"/>
      <c r="J47" s="127"/>
      <c r="K47" s="11"/>
      <c r="L47" s="11"/>
    </row>
    <row r="48" spans="1:12" ht="36.75" customHeight="1" x14ac:dyDescent="0.25">
      <c r="A48" s="142" t="s">
        <v>161</v>
      </c>
      <c r="B48" s="161" t="s">
        <v>368</v>
      </c>
      <c r="C48" s="109"/>
      <c r="D48" s="163">
        <f>SUM(I48:I49)</f>
        <v>0</v>
      </c>
      <c r="E48" s="157" t="e">
        <f>+D48/C48</f>
        <v>#DIV/0!</v>
      </c>
      <c r="F48" s="94" t="s">
        <v>369</v>
      </c>
      <c r="G48" s="95"/>
      <c r="H48" s="96"/>
      <c r="I48" s="12"/>
      <c r="J48" s="128"/>
      <c r="K48" s="11"/>
      <c r="L48" s="11"/>
    </row>
    <row r="49" spans="1:12" ht="36.75" customHeight="1" x14ac:dyDescent="0.25">
      <c r="A49" s="166"/>
      <c r="B49" s="170"/>
      <c r="C49" s="162"/>
      <c r="D49" s="164"/>
      <c r="E49" s="158"/>
      <c r="F49" s="94" t="s">
        <v>370</v>
      </c>
      <c r="G49" s="95"/>
      <c r="H49" s="96"/>
      <c r="I49" s="12"/>
      <c r="J49" s="133"/>
      <c r="K49" s="11"/>
      <c r="L49" s="11"/>
    </row>
    <row r="50" spans="1:12" ht="36" customHeight="1" x14ac:dyDescent="0.25">
      <c r="A50" s="166"/>
      <c r="B50" s="170"/>
      <c r="C50" s="110"/>
      <c r="D50" s="165"/>
      <c r="E50" s="159"/>
      <c r="F50" s="94" t="s">
        <v>95</v>
      </c>
      <c r="G50" s="95"/>
      <c r="H50" s="96"/>
      <c r="I50" s="12"/>
      <c r="J50" s="129"/>
      <c r="K50" s="11"/>
      <c r="L50" s="11"/>
    </row>
    <row r="51" spans="1:12" ht="51.75" customHeight="1" x14ac:dyDescent="0.25">
      <c r="A51" s="166"/>
      <c r="B51" s="70" t="s">
        <v>371</v>
      </c>
      <c r="C51" s="12"/>
      <c r="D51" s="12"/>
      <c r="E51" s="35" t="e">
        <f>+D51/C51</f>
        <v>#DIV/0!</v>
      </c>
      <c r="F51" s="94" t="s">
        <v>372</v>
      </c>
      <c r="G51" s="95"/>
      <c r="H51" s="96"/>
      <c r="I51" s="13"/>
      <c r="J51" s="17"/>
      <c r="K51" s="11"/>
      <c r="L51" s="11"/>
    </row>
    <row r="52" spans="1:12" ht="51.75" customHeight="1" x14ac:dyDescent="0.25">
      <c r="A52" s="167"/>
      <c r="B52" s="69" t="s">
        <v>85</v>
      </c>
      <c r="C52" s="12"/>
      <c r="D52" s="12"/>
      <c r="E52" s="35" t="e">
        <f>+D52/C52</f>
        <v>#DIV/0!</v>
      </c>
      <c r="F52" s="134"/>
      <c r="G52" s="134"/>
      <c r="H52" s="134"/>
      <c r="I52" s="135"/>
      <c r="J52" s="18"/>
      <c r="K52" s="11"/>
      <c r="L52" s="11"/>
    </row>
    <row r="53" spans="1:12" ht="71.25" customHeight="1" x14ac:dyDescent="0.25">
      <c r="A53" s="142" t="s">
        <v>162</v>
      </c>
      <c r="B53" s="38" t="s">
        <v>373</v>
      </c>
      <c r="C53" s="13"/>
      <c r="D53" s="13"/>
      <c r="E53" s="34" t="e">
        <f>+D53/C53</f>
        <v>#DIV/0!</v>
      </c>
      <c r="F53" s="94" t="s">
        <v>374</v>
      </c>
      <c r="G53" s="95"/>
      <c r="H53" s="96"/>
      <c r="I53" s="19"/>
      <c r="J53" s="14"/>
      <c r="K53" s="11"/>
      <c r="L53" s="11"/>
    </row>
    <row r="54" spans="1:12" ht="38.25" customHeight="1" x14ac:dyDescent="0.25">
      <c r="A54" s="166"/>
      <c r="B54" s="161" t="s">
        <v>375</v>
      </c>
      <c r="C54" s="109"/>
      <c r="D54" s="163">
        <f>SUM(I54:I55)</f>
        <v>0</v>
      </c>
      <c r="E54" s="157" t="e">
        <f>+D54/C54</f>
        <v>#DIV/0!</v>
      </c>
      <c r="F54" s="104" t="s">
        <v>376</v>
      </c>
      <c r="G54" s="105"/>
      <c r="H54" s="106"/>
      <c r="I54" s="12"/>
      <c r="J54" s="128"/>
      <c r="K54" s="11"/>
      <c r="L54" s="11"/>
    </row>
    <row r="55" spans="1:12" ht="50.25" customHeight="1" x14ac:dyDescent="0.25">
      <c r="A55" s="166"/>
      <c r="B55" s="171"/>
      <c r="C55" s="110"/>
      <c r="D55" s="165"/>
      <c r="E55" s="159"/>
      <c r="F55" s="104" t="s">
        <v>377</v>
      </c>
      <c r="G55" s="105"/>
      <c r="H55" s="106"/>
      <c r="I55" s="12"/>
      <c r="J55" s="129"/>
      <c r="K55" s="11"/>
      <c r="L55" s="11"/>
    </row>
    <row r="56" spans="1:12" ht="39.75" customHeight="1" x14ac:dyDescent="0.25">
      <c r="A56" s="166"/>
      <c r="B56" s="161" t="s">
        <v>378</v>
      </c>
      <c r="C56" s="109"/>
      <c r="D56" s="163">
        <f>SUM(I56:I57)</f>
        <v>0</v>
      </c>
      <c r="E56" s="157" t="e">
        <f>+D56/C56</f>
        <v>#DIV/0!</v>
      </c>
      <c r="F56" s="104" t="s">
        <v>379</v>
      </c>
      <c r="G56" s="105"/>
      <c r="H56" s="106"/>
      <c r="I56" s="13"/>
      <c r="J56" s="128"/>
      <c r="K56" s="11"/>
      <c r="L56" s="11"/>
    </row>
    <row r="57" spans="1:12" ht="51.75" customHeight="1" x14ac:dyDescent="0.25">
      <c r="A57" s="166"/>
      <c r="B57" s="171"/>
      <c r="C57" s="110"/>
      <c r="D57" s="165"/>
      <c r="E57" s="159"/>
      <c r="F57" s="104" t="s">
        <v>380</v>
      </c>
      <c r="G57" s="105"/>
      <c r="H57" s="106"/>
      <c r="I57" s="13"/>
      <c r="J57" s="129"/>
      <c r="K57" s="11"/>
      <c r="L57" s="11"/>
    </row>
    <row r="58" spans="1:12" ht="66" customHeight="1" x14ac:dyDescent="0.25">
      <c r="A58" s="142" t="s">
        <v>163</v>
      </c>
      <c r="B58" s="68" t="s">
        <v>381</v>
      </c>
      <c r="C58" s="12"/>
      <c r="D58" s="12"/>
      <c r="E58" s="35" t="e">
        <f>+D58/C58</f>
        <v>#DIV/0!</v>
      </c>
      <c r="F58" s="172"/>
      <c r="G58" s="173"/>
      <c r="H58" s="173"/>
      <c r="I58" s="174"/>
      <c r="J58" s="14"/>
      <c r="K58" s="11"/>
      <c r="L58" s="11"/>
    </row>
    <row r="59" spans="1:12" ht="46.5" customHeight="1" x14ac:dyDescent="0.25">
      <c r="A59" s="166"/>
      <c r="B59" s="161" t="s">
        <v>382</v>
      </c>
      <c r="C59" s="109"/>
      <c r="D59" s="163">
        <f>SUM(I59:I63)</f>
        <v>0</v>
      </c>
      <c r="E59" s="157" t="e">
        <f>+D59/C59</f>
        <v>#DIV/0!</v>
      </c>
      <c r="F59" s="94" t="s">
        <v>383</v>
      </c>
      <c r="G59" s="95"/>
      <c r="H59" s="96"/>
      <c r="I59" s="12"/>
      <c r="J59" s="128"/>
      <c r="K59" s="11"/>
      <c r="L59" s="11"/>
    </row>
    <row r="60" spans="1:12" ht="48" customHeight="1" x14ac:dyDescent="0.25">
      <c r="A60" s="166"/>
      <c r="B60" s="170"/>
      <c r="C60" s="162"/>
      <c r="D60" s="164"/>
      <c r="E60" s="158"/>
      <c r="F60" s="94" t="s">
        <v>384</v>
      </c>
      <c r="G60" s="95"/>
      <c r="H60" s="96"/>
      <c r="I60" s="12"/>
      <c r="J60" s="133"/>
      <c r="K60" s="11"/>
      <c r="L60" s="11"/>
    </row>
    <row r="61" spans="1:12" ht="39" customHeight="1" x14ac:dyDescent="0.25">
      <c r="A61" s="166"/>
      <c r="B61" s="170"/>
      <c r="C61" s="162"/>
      <c r="D61" s="164"/>
      <c r="E61" s="158"/>
      <c r="F61" s="94" t="s">
        <v>385</v>
      </c>
      <c r="G61" s="95"/>
      <c r="H61" s="96"/>
      <c r="I61" s="12"/>
      <c r="J61" s="133"/>
      <c r="K61" s="11"/>
      <c r="L61" s="11"/>
    </row>
    <row r="62" spans="1:12" ht="51.75" customHeight="1" x14ac:dyDescent="0.25">
      <c r="A62" s="166"/>
      <c r="B62" s="170"/>
      <c r="C62" s="162"/>
      <c r="D62" s="164"/>
      <c r="E62" s="158"/>
      <c r="F62" s="94" t="s">
        <v>386</v>
      </c>
      <c r="G62" s="95"/>
      <c r="H62" s="96"/>
      <c r="I62" s="12"/>
      <c r="J62" s="133"/>
      <c r="K62" s="11"/>
      <c r="L62" s="11"/>
    </row>
    <row r="63" spans="1:12" ht="50.25" customHeight="1" x14ac:dyDescent="0.25">
      <c r="A63" s="166"/>
      <c r="B63" s="171"/>
      <c r="C63" s="110"/>
      <c r="D63" s="165"/>
      <c r="E63" s="159"/>
      <c r="F63" s="94" t="s">
        <v>387</v>
      </c>
      <c r="G63" s="95"/>
      <c r="H63" s="96"/>
      <c r="I63" s="12"/>
      <c r="J63" s="129"/>
      <c r="K63" s="11"/>
      <c r="L63" s="11"/>
    </row>
    <row r="64" spans="1:12" ht="54.75" customHeight="1" x14ac:dyDescent="0.25">
      <c r="A64" s="142" t="s">
        <v>164</v>
      </c>
      <c r="B64" s="39" t="s">
        <v>388</v>
      </c>
      <c r="C64" s="20"/>
      <c r="D64" s="20"/>
      <c r="E64" s="46" t="e">
        <f>+D64/C64</f>
        <v>#DIV/0!</v>
      </c>
      <c r="F64" s="94" t="s">
        <v>389</v>
      </c>
      <c r="G64" s="95"/>
      <c r="H64" s="96"/>
      <c r="I64" s="12"/>
      <c r="J64" s="21"/>
      <c r="K64" s="11"/>
      <c r="L64" s="11"/>
    </row>
    <row r="65" spans="1:12" ht="56.25" customHeight="1" x14ac:dyDescent="0.25">
      <c r="A65" s="166"/>
      <c r="B65" s="39" t="s">
        <v>390</v>
      </c>
      <c r="C65" s="20"/>
      <c r="D65" s="20"/>
      <c r="E65" s="46" t="e">
        <f>+D65/C65</f>
        <v>#DIV/0!</v>
      </c>
      <c r="F65" s="104" t="s">
        <v>391</v>
      </c>
      <c r="G65" s="105"/>
      <c r="H65" s="106"/>
      <c r="I65" s="12"/>
      <c r="J65" s="21"/>
      <c r="K65" s="11"/>
      <c r="L65" s="11"/>
    </row>
    <row r="66" spans="1:12" ht="108" customHeight="1" x14ac:dyDescent="0.25">
      <c r="A66" s="22" t="s">
        <v>165</v>
      </c>
      <c r="B66" s="37" t="s">
        <v>392</v>
      </c>
      <c r="C66" s="13"/>
      <c r="D66" s="13"/>
      <c r="E66" s="34" t="e">
        <f>+D66/C66</f>
        <v>#DIV/0!</v>
      </c>
      <c r="F66" s="154"/>
      <c r="G66" s="154"/>
      <c r="H66" s="154"/>
      <c r="I66" s="155"/>
      <c r="J66" s="23"/>
      <c r="K66" s="11"/>
      <c r="L66" s="11"/>
    </row>
    <row r="67" spans="1:12" ht="22.5" customHeight="1" x14ac:dyDescent="0.25">
      <c r="A67" s="125" t="s">
        <v>166</v>
      </c>
      <c r="B67" s="126"/>
      <c r="C67" s="126"/>
      <c r="D67" s="126"/>
      <c r="E67" s="126"/>
      <c r="F67" s="126"/>
      <c r="G67" s="126"/>
      <c r="H67" s="126"/>
      <c r="I67" s="126"/>
      <c r="J67" s="127"/>
      <c r="K67" s="11"/>
      <c r="L67" s="11"/>
    </row>
    <row r="68" spans="1:12" ht="18.75" x14ac:dyDescent="0.25">
      <c r="A68" s="182" t="s">
        <v>167</v>
      </c>
      <c r="B68" s="183"/>
      <c r="C68" s="183"/>
      <c r="D68" s="183"/>
      <c r="E68" s="183"/>
      <c r="F68" s="183"/>
      <c r="G68" s="183"/>
      <c r="H68" s="183"/>
      <c r="I68" s="183"/>
      <c r="J68" s="184"/>
    </row>
    <row r="69" spans="1:12" ht="32.25" customHeight="1" x14ac:dyDescent="0.25">
      <c r="A69" s="212" t="s">
        <v>152</v>
      </c>
      <c r="B69" s="144" t="s">
        <v>266</v>
      </c>
      <c r="C69" s="89"/>
      <c r="D69" s="139">
        <f>(I69-I70)*100/I69</f>
        <v>100</v>
      </c>
      <c r="E69" s="107" t="e">
        <f>+D69/C69</f>
        <v>#DIV/0!</v>
      </c>
      <c r="F69" s="104" t="s">
        <v>267</v>
      </c>
      <c r="G69" s="105"/>
      <c r="H69" s="106"/>
      <c r="I69" s="40">
        <f>SUM(I72,I74+1)</f>
        <v>1</v>
      </c>
      <c r="J69" s="128"/>
    </row>
    <row r="70" spans="1:12" ht="35.25" customHeight="1" x14ac:dyDescent="0.25">
      <c r="A70" s="213"/>
      <c r="B70" s="146"/>
      <c r="C70" s="147"/>
      <c r="D70" s="141"/>
      <c r="E70" s="108"/>
      <c r="F70" s="94" t="s">
        <v>311</v>
      </c>
      <c r="G70" s="95"/>
      <c r="H70" s="96"/>
      <c r="I70" s="13"/>
      <c r="J70" s="129"/>
    </row>
    <row r="71" spans="1:12" ht="66" customHeight="1" x14ac:dyDescent="0.25">
      <c r="A71" s="213"/>
      <c r="B71" s="39" t="s">
        <v>303</v>
      </c>
      <c r="C71" s="20"/>
      <c r="D71" s="43" t="e">
        <f>(I69-I71)/I71</f>
        <v>#DIV/0!</v>
      </c>
      <c r="E71" s="46" t="e">
        <f>+D71/C71</f>
        <v>#DIV/0!</v>
      </c>
      <c r="F71" s="104" t="s">
        <v>331</v>
      </c>
      <c r="G71" s="105"/>
      <c r="H71" s="106"/>
      <c r="I71" s="13"/>
      <c r="J71" s="24"/>
    </row>
    <row r="72" spans="1:12" ht="36" customHeight="1" x14ac:dyDescent="0.25">
      <c r="A72" s="213"/>
      <c r="B72" s="144" t="s">
        <v>297</v>
      </c>
      <c r="C72" s="89"/>
      <c r="D72" s="139" t="e">
        <f>I72/I74</f>
        <v>#DIV/0!</v>
      </c>
      <c r="E72" s="107" t="e">
        <f>+D72/C72</f>
        <v>#DIV/0!</v>
      </c>
      <c r="F72" s="104" t="s">
        <v>296</v>
      </c>
      <c r="G72" s="105"/>
      <c r="H72" s="106"/>
      <c r="I72" s="13"/>
      <c r="J72" s="128"/>
      <c r="K72" s="2"/>
    </row>
    <row r="73" spans="1:12" ht="36.75" customHeight="1" x14ac:dyDescent="0.25">
      <c r="A73" s="213"/>
      <c r="B73" s="145"/>
      <c r="C73" s="90"/>
      <c r="D73" s="140"/>
      <c r="E73" s="152"/>
      <c r="F73" s="94" t="s">
        <v>298</v>
      </c>
      <c r="G73" s="95"/>
      <c r="H73" s="96"/>
      <c r="I73" s="13"/>
      <c r="J73" s="133"/>
      <c r="K73" s="2"/>
    </row>
    <row r="74" spans="1:12" ht="51" customHeight="1" x14ac:dyDescent="0.25">
      <c r="A74" s="214"/>
      <c r="B74" s="146"/>
      <c r="C74" s="147"/>
      <c r="D74" s="141"/>
      <c r="E74" s="108"/>
      <c r="F74" s="104" t="s">
        <v>304</v>
      </c>
      <c r="G74" s="105"/>
      <c r="H74" s="106"/>
      <c r="I74" s="13"/>
      <c r="J74" s="129"/>
    </row>
    <row r="75" spans="1:12" ht="45.75" customHeight="1" x14ac:dyDescent="0.25">
      <c r="A75" s="176" t="s">
        <v>153</v>
      </c>
      <c r="B75" s="144" t="s">
        <v>268</v>
      </c>
      <c r="C75" s="89"/>
      <c r="D75" s="139">
        <f>I75*100/I69</f>
        <v>0</v>
      </c>
      <c r="E75" s="107" t="e">
        <f>+D75/C75</f>
        <v>#DIV/0!</v>
      </c>
      <c r="F75" s="104" t="s">
        <v>269</v>
      </c>
      <c r="G75" s="105"/>
      <c r="H75" s="106"/>
      <c r="I75" s="13"/>
      <c r="J75" s="128"/>
    </row>
    <row r="76" spans="1:12" ht="62.25" customHeight="1" x14ac:dyDescent="0.25">
      <c r="A76" s="178"/>
      <c r="B76" s="146"/>
      <c r="C76" s="147"/>
      <c r="D76" s="141"/>
      <c r="E76" s="108"/>
      <c r="F76" s="94" t="s">
        <v>270</v>
      </c>
      <c r="G76" s="95"/>
      <c r="H76" s="96"/>
      <c r="I76" s="40">
        <f>I102/I69</f>
        <v>0</v>
      </c>
      <c r="J76" s="129"/>
    </row>
    <row r="77" spans="1:12" ht="18.75" x14ac:dyDescent="0.3">
      <c r="A77" s="215" t="s">
        <v>168</v>
      </c>
      <c r="B77" s="215"/>
      <c r="C77" s="215"/>
      <c r="D77" s="215"/>
      <c r="E77" s="215"/>
      <c r="F77" s="215"/>
      <c r="G77" s="215"/>
      <c r="H77" s="215"/>
      <c r="I77" s="215"/>
      <c r="J77" s="215"/>
    </row>
    <row r="78" spans="1:12" ht="31.5" customHeight="1" x14ac:dyDescent="0.25">
      <c r="A78" s="142" t="s">
        <v>154</v>
      </c>
      <c r="B78" s="161" t="s">
        <v>329</v>
      </c>
      <c r="C78" s="109"/>
      <c r="D78" s="139">
        <f>SUM(I82:I84)</f>
        <v>0</v>
      </c>
      <c r="E78" s="107" t="e">
        <f>+D78/C78</f>
        <v>#DIV/0!</v>
      </c>
      <c r="F78" s="98" t="s">
        <v>282</v>
      </c>
      <c r="G78" s="99"/>
      <c r="H78" s="100"/>
      <c r="I78" s="40">
        <f>SUM(I79,D78,I85,D86)</f>
        <v>0</v>
      </c>
      <c r="J78" s="189"/>
    </row>
    <row r="79" spans="1:12" ht="30.75" customHeight="1" x14ac:dyDescent="0.25">
      <c r="A79" s="143"/>
      <c r="B79" s="170"/>
      <c r="C79" s="162"/>
      <c r="D79" s="140"/>
      <c r="E79" s="152"/>
      <c r="F79" s="98" t="s">
        <v>330</v>
      </c>
      <c r="G79" s="99"/>
      <c r="H79" s="100"/>
      <c r="I79" s="40">
        <f>SUM(I80:I81)</f>
        <v>0</v>
      </c>
      <c r="J79" s="190"/>
    </row>
    <row r="80" spans="1:12" ht="39" customHeight="1" x14ac:dyDescent="0.25">
      <c r="A80" s="143"/>
      <c r="B80" s="170"/>
      <c r="C80" s="162"/>
      <c r="D80" s="140"/>
      <c r="E80" s="152"/>
      <c r="F80" s="94" t="s">
        <v>316</v>
      </c>
      <c r="G80" s="95"/>
      <c r="H80" s="96"/>
      <c r="I80" s="13"/>
      <c r="J80" s="190"/>
    </row>
    <row r="81" spans="1:11" ht="64.5" customHeight="1" x14ac:dyDescent="0.25">
      <c r="A81" s="143"/>
      <c r="B81" s="170"/>
      <c r="C81" s="162"/>
      <c r="D81" s="140"/>
      <c r="E81" s="152"/>
      <c r="F81" s="94" t="s">
        <v>317</v>
      </c>
      <c r="G81" s="95"/>
      <c r="H81" s="96"/>
      <c r="I81" s="13"/>
      <c r="J81" s="190"/>
    </row>
    <row r="82" spans="1:11" ht="41.25" customHeight="1" x14ac:dyDescent="0.25">
      <c r="A82" s="143"/>
      <c r="B82" s="170"/>
      <c r="C82" s="162"/>
      <c r="D82" s="140"/>
      <c r="E82" s="152"/>
      <c r="F82" s="94" t="s">
        <v>319</v>
      </c>
      <c r="G82" s="95"/>
      <c r="H82" s="96"/>
      <c r="I82" s="13"/>
      <c r="J82" s="190"/>
    </row>
    <row r="83" spans="1:11" ht="40.5" customHeight="1" x14ac:dyDescent="0.25">
      <c r="A83" s="143"/>
      <c r="B83" s="170"/>
      <c r="C83" s="162"/>
      <c r="D83" s="140"/>
      <c r="E83" s="152"/>
      <c r="F83" s="94" t="s">
        <v>320</v>
      </c>
      <c r="G83" s="95"/>
      <c r="H83" s="96"/>
      <c r="I83" s="13"/>
      <c r="J83" s="190"/>
    </row>
    <row r="84" spans="1:11" ht="38.25" customHeight="1" x14ac:dyDescent="0.25">
      <c r="A84" s="143"/>
      <c r="B84" s="170"/>
      <c r="C84" s="162"/>
      <c r="D84" s="140"/>
      <c r="E84" s="152"/>
      <c r="F84" s="94" t="s">
        <v>318</v>
      </c>
      <c r="G84" s="95"/>
      <c r="H84" s="96"/>
      <c r="I84" s="13"/>
      <c r="J84" s="190"/>
    </row>
    <row r="85" spans="1:11" ht="39" customHeight="1" x14ac:dyDescent="0.25">
      <c r="A85" s="143"/>
      <c r="B85" s="171"/>
      <c r="C85" s="110"/>
      <c r="D85" s="141"/>
      <c r="E85" s="108"/>
      <c r="F85" s="94" t="s">
        <v>144</v>
      </c>
      <c r="G85" s="95"/>
      <c r="H85" s="96"/>
      <c r="I85" s="13"/>
      <c r="J85" s="191"/>
    </row>
    <row r="86" spans="1:11" ht="36" customHeight="1" x14ac:dyDescent="0.25">
      <c r="A86" s="143"/>
      <c r="B86" s="144" t="s">
        <v>283</v>
      </c>
      <c r="C86" s="89"/>
      <c r="D86" s="201">
        <f>SUM(I86:I89)</f>
        <v>0</v>
      </c>
      <c r="E86" s="192" t="e">
        <f>+D86/C86</f>
        <v>#DIV/0!</v>
      </c>
      <c r="F86" s="98" t="s">
        <v>284</v>
      </c>
      <c r="G86" s="99"/>
      <c r="H86" s="100"/>
      <c r="I86" s="19"/>
      <c r="J86" s="189"/>
    </row>
    <row r="87" spans="1:11" ht="30" customHeight="1" x14ac:dyDescent="0.25">
      <c r="A87" s="143"/>
      <c r="B87" s="145"/>
      <c r="C87" s="90"/>
      <c r="D87" s="208"/>
      <c r="E87" s="193"/>
      <c r="F87" s="195" t="s">
        <v>305</v>
      </c>
      <c r="G87" s="196"/>
      <c r="H87" s="197"/>
      <c r="I87" s="19"/>
      <c r="J87" s="190"/>
    </row>
    <row r="88" spans="1:11" ht="30.75" customHeight="1" x14ac:dyDescent="0.25">
      <c r="A88" s="143"/>
      <c r="B88" s="145"/>
      <c r="C88" s="90"/>
      <c r="D88" s="208"/>
      <c r="E88" s="193"/>
      <c r="F88" s="94" t="s">
        <v>312</v>
      </c>
      <c r="G88" s="95"/>
      <c r="H88" s="96"/>
      <c r="I88" s="19"/>
      <c r="J88" s="190"/>
    </row>
    <row r="89" spans="1:11" ht="55.5" customHeight="1" x14ac:dyDescent="0.25">
      <c r="A89" s="143"/>
      <c r="B89" s="145"/>
      <c r="C89" s="90"/>
      <c r="D89" s="208"/>
      <c r="E89" s="193"/>
      <c r="F89" s="98" t="s">
        <v>321</v>
      </c>
      <c r="G89" s="99"/>
      <c r="H89" s="100"/>
      <c r="I89" s="41">
        <f>SUM(I90:I91)</f>
        <v>0</v>
      </c>
      <c r="J89" s="190"/>
    </row>
    <row r="90" spans="1:11" ht="51.75" customHeight="1" x14ac:dyDescent="0.25">
      <c r="A90" s="143"/>
      <c r="B90" s="145"/>
      <c r="C90" s="90"/>
      <c r="D90" s="208"/>
      <c r="E90" s="193"/>
      <c r="F90" s="98" t="s">
        <v>322</v>
      </c>
      <c r="G90" s="99"/>
      <c r="H90" s="100"/>
      <c r="I90" s="19"/>
      <c r="J90" s="190"/>
    </row>
    <row r="91" spans="1:11" ht="64.5" customHeight="1" x14ac:dyDescent="0.25">
      <c r="A91" s="143"/>
      <c r="B91" s="146"/>
      <c r="C91" s="147"/>
      <c r="D91" s="202"/>
      <c r="E91" s="194"/>
      <c r="F91" s="98" t="s">
        <v>323</v>
      </c>
      <c r="G91" s="99"/>
      <c r="H91" s="100"/>
      <c r="I91" s="19"/>
      <c r="J91" s="191"/>
    </row>
    <row r="92" spans="1:11" ht="36" customHeight="1" x14ac:dyDescent="0.25">
      <c r="A92" s="143"/>
      <c r="B92" s="144" t="s">
        <v>313</v>
      </c>
      <c r="C92" s="89"/>
      <c r="D92" s="201" t="e">
        <f>I93/I92*100</f>
        <v>#DIV/0!</v>
      </c>
      <c r="E92" s="192" t="e">
        <f>+D92/C92</f>
        <v>#DIV/0!</v>
      </c>
      <c r="F92" s="98" t="s">
        <v>314</v>
      </c>
      <c r="G92" s="99"/>
      <c r="H92" s="100"/>
      <c r="I92" s="19"/>
      <c r="J92" s="185"/>
    </row>
    <row r="93" spans="1:11" ht="40.5" customHeight="1" x14ac:dyDescent="0.25">
      <c r="A93" s="209"/>
      <c r="B93" s="146"/>
      <c r="C93" s="147"/>
      <c r="D93" s="202"/>
      <c r="E93" s="194"/>
      <c r="F93" s="98" t="s">
        <v>315</v>
      </c>
      <c r="G93" s="99"/>
      <c r="H93" s="100"/>
      <c r="I93" s="19"/>
      <c r="J93" s="186"/>
    </row>
    <row r="94" spans="1:11" ht="29.25" customHeight="1" x14ac:dyDescent="0.25">
      <c r="A94" s="142" t="s">
        <v>155</v>
      </c>
      <c r="B94" s="161" t="s">
        <v>120</v>
      </c>
      <c r="C94" s="109"/>
      <c r="D94" s="89"/>
      <c r="E94" s="107" t="e">
        <f>+D94/C94</f>
        <v>#DIV/0!</v>
      </c>
      <c r="F94" s="98" t="s">
        <v>281</v>
      </c>
      <c r="G94" s="99"/>
      <c r="H94" s="100"/>
      <c r="I94" s="19"/>
      <c r="J94" s="187"/>
    </row>
    <row r="95" spans="1:11" ht="31.5" customHeight="1" x14ac:dyDescent="0.25">
      <c r="A95" s="166"/>
      <c r="B95" s="170"/>
      <c r="C95" s="162"/>
      <c r="D95" s="90"/>
      <c r="E95" s="152"/>
      <c r="F95" s="98" t="s">
        <v>280</v>
      </c>
      <c r="G95" s="99"/>
      <c r="H95" s="100"/>
      <c r="I95" s="40">
        <f>SUM(I97,I99)</f>
        <v>0</v>
      </c>
      <c r="J95" s="188"/>
    </row>
    <row r="96" spans="1:11" ht="39" customHeight="1" x14ac:dyDescent="0.25">
      <c r="A96" s="166"/>
      <c r="B96" s="170"/>
      <c r="C96" s="162"/>
      <c r="D96" s="90"/>
      <c r="E96" s="152"/>
      <c r="F96" s="98" t="s">
        <v>145</v>
      </c>
      <c r="G96" s="99"/>
      <c r="H96" s="100"/>
      <c r="I96" s="41">
        <f>SUM(I97:I98)</f>
        <v>0</v>
      </c>
      <c r="J96" s="188"/>
      <c r="K96" s="2"/>
    </row>
    <row r="97" spans="1:11" ht="48.75" customHeight="1" x14ac:dyDescent="0.25">
      <c r="A97" s="166"/>
      <c r="B97" s="170"/>
      <c r="C97" s="162"/>
      <c r="D97" s="90"/>
      <c r="E97" s="152"/>
      <c r="F97" s="98" t="s">
        <v>146</v>
      </c>
      <c r="G97" s="99"/>
      <c r="H97" s="100"/>
      <c r="I97" s="19"/>
      <c r="J97" s="188"/>
      <c r="K97" s="2"/>
    </row>
    <row r="98" spans="1:11" ht="53.25" customHeight="1" x14ac:dyDescent="0.25">
      <c r="A98" s="166"/>
      <c r="B98" s="170"/>
      <c r="C98" s="162"/>
      <c r="D98" s="90"/>
      <c r="E98" s="152"/>
      <c r="F98" s="98" t="s">
        <v>147</v>
      </c>
      <c r="G98" s="99"/>
      <c r="H98" s="100"/>
      <c r="I98" s="19"/>
      <c r="J98" s="188"/>
      <c r="K98" s="2"/>
    </row>
    <row r="99" spans="1:11" ht="39" customHeight="1" x14ac:dyDescent="0.25">
      <c r="A99" s="166"/>
      <c r="B99" s="170"/>
      <c r="C99" s="162"/>
      <c r="D99" s="90"/>
      <c r="E99" s="152"/>
      <c r="F99" s="94" t="s">
        <v>285</v>
      </c>
      <c r="G99" s="95"/>
      <c r="H99" s="96"/>
      <c r="I99" s="19"/>
      <c r="J99" s="188"/>
    </row>
    <row r="100" spans="1:11" ht="35.25" customHeight="1" x14ac:dyDescent="0.25">
      <c r="A100" s="166"/>
      <c r="B100" s="170"/>
      <c r="C100" s="162"/>
      <c r="D100" s="90"/>
      <c r="E100" s="152"/>
      <c r="F100" s="94" t="s">
        <v>325</v>
      </c>
      <c r="G100" s="95"/>
      <c r="H100" s="96"/>
      <c r="I100" s="25"/>
      <c r="J100" s="188"/>
    </row>
    <row r="101" spans="1:11" ht="39.75" customHeight="1" x14ac:dyDescent="0.25">
      <c r="A101" s="166"/>
      <c r="B101" s="170"/>
      <c r="C101" s="162"/>
      <c r="D101" s="90"/>
      <c r="E101" s="152"/>
      <c r="F101" s="94" t="s">
        <v>310</v>
      </c>
      <c r="G101" s="95"/>
      <c r="H101" s="96"/>
      <c r="I101" s="19"/>
      <c r="J101" s="188"/>
    </row>
    <row r="102" spans="1:11" ht="36" customHeight="1" x14ac:dyDescent="0.25">
      <c r="A102" s="166"/>
      <c r="B102" s="170"/>
      <c r="C102" s="162"/>
      <c r="D102" s="90"/>
      <c r="E102" s="152"/>
      <c r="F102" s="98" t="s">
        <v>286</v>
      </c>
      <c r="G102" s="99"/>
      <c r="H102" s="100"/>
      <c r="I102" s="19"/>
      <c r="J102" s="188"/>
    </row>
    <row r="103" spans="1:11" ht="37.5" customHeight="1" x14ac:dyDescent="0.25">
      <c r="A103" s="166"/>
      <c r="B103" s="170"/>
      <c r="C103" s="162"/>
      <c r="D103" s="90"/>
      <c r="E103" s="152"/>
      <c r="F103" s="98" t="s">
        <v>287</v>
      </c>
      <c r="G103" s="99"/>
      <c r="H103" s="100"/>
      <c r="I103" s="19"/>
      <c r="J103" s="188"/>
    </row>
    <row r="104" spans="1:11" ht="33" customHeight="1" x14ac:dyDescent="0.25">
      <c r="A104" s="166"/>
      <c r="B104" s="170"/>
      <c r="C104" s="162"/>
      <c r="D104" s="90"/>
      <c r="E104" s="152"/>
      <c r="F104" s="98" t="s">
        <v>288</v>
      </c>
      <c r="G104" s="99"/>
      <c r="H104" s="100"/>
      <c r="I104" s="19"/>
      <c r="J104" s="188"/>
    </row>
    <row r="105" spans="1:11" ht="55.5" customHeight="1" x14ac:dyDescent="0.25">
      <c r="A105" s="166"/>
      <c r="B105" s="160" t="s">
        <v>326</v>
      </c>
      <c r="C105" s="109"/>
      <c r="D105" s="198" t="e">
        <f>I106/I90*100</f>
        <v>#DIV/0!</v>
      </c>
      <c r="E105" s="107" t="e">
        <f>+D105/C105</f>
        <v>#DIV/0!</v>
      </c>
      <c r="F105" s="94" t="s">
        <v>324</v>
      </c>
      <c r="G105" s="95"/>
      <c r="H105" s="96"/>
      <c r="I105" s="41">
        <f>SUM(I106:I107)</f>
        <v>0</v>
      </c>
      <c r="J105" s="205"/>
    </row>
    <row r="106" spans="1:11" ht="63" customHeight="1" x14ac:dyDescent="0.25">
      <c r="A106" s="166"/>
      <c r="B106" s="160"/>
      <c r="C106" s="162"/>
      <c r="D106" s="198"/>
      <c r="E106" s="152"/>
      <c r="F106" s="94" t="s">
        <v>328</v>
      </c>
      <c r="G106" s="95"/>
      <c r="H106" s="96"/>
      <c r="I106" s="19"/>
      <c r="J106" s="206"/>
    </row>
    <row r="107" spans="1:11" ht="69" customHeight="1" x14ac:dyDescent="0.25">
      <c r="A107" s="166"/>
      <c r="B107" s="160"/>
      <c r="C107" s="110"/>
      <c r="D107" s="198"/>
      <c r="E107" s="108"/>
      <c r="F107" s="94" t="s">
        <v>327</v>
      </c>
      <c r="G107" s="95"/>
      <c r="H107" s="96"/>
      <c r="I107" s="19"/>
      <c r="J107" s="207"/>
    </row>
    <row r="108" spans="1:11" ht="21" customHeight="1" x14ac:dyDescent="0.25">
      <c r="A108" s="111" t="s">
        <v>169</v>
      </c>
      <c r="B108" s="111"/>
      <c r="C108" s="111"/>
      <c r="D108" s="111"/>
      <c r="E108" s="111"/>
      <c r="F108" s="111"/>
      <c r="G108" s="111"/>
      <c r="H108" s="111"/>
      <c r="I108" s="111"/>
      <c r="J108" s="111"/>
    </row>
    <row r="109" spans="1:11" ht="30" customHeight="1" x14ac:dyDescent="0.25">
      <c r="A109" s="176" t="s">
        <v>156</v>
      </c>
      <c r="B109" s="199" t="s">
        <v>175</v>
      </c>
      <c r="C109" s="109"/>
      <c r="D109" s="139" t="e">
        <f>I110/I109*100</f>
        <v>#DIV/0!</v>
      </c>
      <c r="E109" s="107" t="e">
        <f>+D109/C109</f>
        <v>#DIV/0!</v>
      </c>
      <c r="F109" s="91" t="s">
        <v>184</v>
      </c>
      <c r="G109" s="92"/>
      <c r="H109" s="93"/>
      <c r="I109" s="19"/>
      <c r="J109" s="203"/>
    </row>
    <row r="110" spans="1:11" ht="42" customHeight="1" x14ac:dyDescent="0.25">
      <c r="A110" s="177"/>
      <c r="B110" s="200"/>
      <c r="C110" s="110"/>
      <c r="D110" s="140"/>
      <c r="E110" s="108"/>
      <c r="F110" s="91" t="s">
        <v>178</v>
      </c>
      <c r="G110" s="92"/>
      <c r="H110" s="93"/>
      <c r="I110" s="19"/>
      <c r="J110" s="204"/>
    </row>
    <row r="111" spans="1:11" ht="38.25" customHeight="1" x14ac:dyDescent="0.25">
      <c r="A111" s="177"/>
      <c r="B111" s="199" t="s">
        <v>176</v>
      </c>
      <c r="C111" s="109"/>
      <c r="D111" s="198" t="e">
        <f>+I112/I111*100</f>
        <v>#DIV/0!</v>
      </c>
      <c r="E111" s="107" t="e">
        <f>+D111/C111</f>
        <v>#DIV/0!</v>
      </c>
      <c r="F111" s="91" t="s">
        <v>185</v>
      </c>
      <c r="G111" s="92"/>
      <c r="H111" s="93"/>
      <c r="I111" s="19"/>
      <c r="J111" s="203"/>
    </row>
    <row r="112" spans="1:11" ht="39.75" customHeight="1" x14ac:dyDescent="0.25">
      <c r="A112" s="177"/>
      <c r="B112" s="200"/>
      <c r="C112" s="110"/>
      <c r="D112" s="198"/>
      <c r="E112" s="108"/>
      <c r="F112" s="91" t="s">
        <v>180</v>
      </c>
      <c r="G112" s="92"/>
      <c r="H112" s="93"/>
      <c r="I112" s="19"/>
      <c r="J112" s="204"/>
    </row>
    <row r="113" spans="1:10" ht="39.75" customHeight="1" x14ac:dyDescent="0.25">
      <c r="A113" s="177"/>
      <c r="B113" s="199" t="s">
        <v>251</v>
      </c>
      <c r="C113" s="109"/>
      <c r="D113" s="198" t="e">
        <f>+I114/I113*100</f>
        <v>#DIV/0!</v>
      </c>
      <c r="E113" s="107" t="e">
        <f>+D113/C113</f>
        <v>#DIV/0!</v>
      </c>
      <c r="F113" s="91" t="s">
        <v>252</v>
      </c>
      <c r="G113" s="92"/>
      <c r="H113" s="93"/>
      <c r="I113" s="19"/>
      <c r="J113" s="210"/>
    </row>
    <row r="114" spans="1:10" ht="39.75" customHeight="1" x14ac:dyDescent="0.25">
      <c r="A114" s="177"/>
      <c r="B114" s="200"/>
      <c r="C114" s="110"/>
      <c r="D114" s="198"/>
      <c r="E114" s="108"/>
      <c r="F114" s="91" t="s">
        <v>253</v>
      </c>
      <c r="G114" s="92"/>
      <c r="H114" s="93"/>
      <c r="I114" s="19"/>
      <c r="J114" s="211"/>
    </row>
    <row r="115" spans="1:10" ht="39.75" customHeight="1" x14ac:dyDescent="0.25">
      <c r="A115" s="177"/>
      <c r="B115" s="199" t="s">
        <v>250</v>
      </c>
      <c r="C115" s="109"/>
      <c r="D115" s="198" t="e">
        <f>+I116/I115*100</f>
        <v>#DIV/0!</v>
      </c>
      <c r="E115" s="107" t="e">
        <f>+D115/C115</f>
        <v>#DIV/0!</v>
      </c>
      <c r="F115" s="91" t="s">
        <v>254</v>
      </c>
      <c r="G115" s="92"/>
      <c r="H115" s="93"/>
      <c r="I115" s="19"/>
      <c r="J115" s="210"/>
    </row>
    <row r="116" spans="1:10" ht="39.75" customHeight="1" x14ac:dyDescent="0.25">
      <c r="A116" s="178"/>
      <c r="B116" s="200"/>
      <c r="C116" s="110"/>
      <c r="D116" s="198"/>
      <c r="E116" s="108"/>
      <c r="F116" s="91" t="s">
        <v>255</v>
      </c>
      <c r="G116" s="92"/>
      <c r="H116" s="93"/>
      <c r="I116" s="19"/>
      <c r="J116" s="211"/>
    </row>
    <row r="117" spans="1:10" ht="18.75" customHeight="1" x14ac:dyDescent="0.25">
      <c r="A117" s="111" t="s">
        <v>170</v>
      </c>
      <c r="B117" s="111"/>
      <c r="C117" s="111"/>
      <c r="D117" s="111"/>
      <c r="E117" s="111"/>
      <c r="F117" s="111"/>
      <c r="G117" s="111"/>
      <c r="H117" s="111"/>
      <c r="I117" s="111"/>
      <c r="J117" s="111"/>
    </row>
    <row r="118" spans="1:10" ht="49.5" customHeight="1" x14ac:dyDescent="0.25">
      <c r="A118" s="176" t="s">
        <v>157</v>
      </c>
      <c r="B118" s="37" t="s">
        <v>289</v>
      </c>
      <c r="C118" s="13"/>
      <c r="D118" s="40" t="e">
        <f>I95/(I118+I123+I126)</f>
        <v>#DIV/0!</v>
      </c>
      <c r="E118" s="34" t="e">
        <f>+D118/C118</f>
        <v>#DIV/0!</v>
      </c>
      <c r="F118" s="104" t="s">
        <v>293</v>
      </c>
      <c r="G118" s="105"/>
      <c r="H118" s="106"/>
      <c r="I118" s="40">
        <f>SUM(I119:I121,I129,I130)</f>
        <v>0</v>
      </c>
      <c r="J118" s="26"/>
    </row>
    <row r="119" spans="1:10" ht="62.25" customHeight="1" x14ac:dyDescent="0.25">
      <c r="A119" s="177"/>
      <c r="B119" s="144" t="s">
        <v>271</v>
      </c>
      <c r="C119" s="89"/>
      <c r="D119" s="139" t="e">
        <f>(I119+I124+I127)/(I118+I123+I126)*100</f>
        <v>#DIV/0!</v>
      </c>
      <c r="E119" s="107" t="e">
        <f>+D119/C119</f>
        <v>#DIV/0!</v>
      </c>
      <c r="F119" s="104" t="s">
        <v>291</v>
      </c>
      <c r="G119" s="105"/>
      <c r="H119" s="106"/>
      <c r="I119" s="13"/>
      <c r="J119" s="179"/>
    </row>
    <row r="120" spans="1:10" ht="48" customHeight="1" x14ac:dyDescent="0.25">
      <c r="A120" s="177"/>
      <c r="B120" s="145"/>
      <c r="C120" s="90"/>
      <c r="D120" s="140"/>
      <c r="E120" s="152"/>
      <c r="F120" s="94" t="s">
        <v>290</v>
      </c>
      <c r="G120" s="95"/>
      <c r="H120" s="96"/>
      <c r="I120" s="13"/>
      <c r="J120" s="180"/>
    </row>
    <row r="121" spans="1:10" ht="54" customHeight="1" x14ac:dyDescent="0.25">
      <c r="A121" s="177"/>
      <c r="B121" s="145"/>
      <c r="C121" s="90"/>
      <c r="D121" s="140"/>
      <c r="E121" s="152"/>
      <c r="F121" s="94" t="s">
        <v>292</v>
      </c>
      <c r="G121" s="95"/>
      <c r="H121" s="96"/>
      <c r="I121" s="19"/>
      <c r="J121" s="180"/>
    </row>
    <row r="122" spans="1:10" ht="38.25" customHeight="1" x14ac:dyDescent="0.25">
      <c r="A122" s="177"/>
      <c r="B122" s="145"/>
      <c r="C122" s="90"/>
      <c r="D122" s="140"/>
      <c r="E122" s="152"/>
      <c r="F122" s="94" t="s">
        <v>299</v>
      </c>
      <c r="G122" s="95"/>
      <c r="H122" s="96"/>
      <c r="I122" s="19"/>
      <c r="J122" s="180"/>
    </row>
    <row r="123" spans="1:10" ht="36.75" customHeight="1" x14ac:dyDescent="0.25">
      <c r="A123" s="177"/>
      <c r="B123" s="145"/>
      <c r="C123" s="90"/>
      <c r="D123" s="140"/>
      <c r="E123" s="152"/>
      <c r="F123" s="94" t="s">
        <v>277</v>
      </c>
      <c r="G123" s="95"/>
      <c r="H123" s="96"/>
      <c r="I123" s="41">
        <f>SUM(I124:I125)</f>
        <v>0</v>
      </c>
      <c r="J123" s="180"/>
    </row>
    <row r="124" spans="1:10" ht="52.5" customHeight="1" x14ac:dyDescent="0.25">
      <c r="A124" s="177"/>
      <c r="B124" s="145"/>
      <c r="C124" s="90"/>
      <c r="D124" s="140"/>
      <c r="E124" s="152"/>
      <c r="F124" s="94" t="s">
        <v>275</v>
      </c>
      <c r="G124" s="95"/>
      <c r="H124" s="96"/>
      <c r="I124" s="19"/>
      <c r="J124" s="180"/>
    </row>
    <row r="125" spans="1:10" ht="36" customHeight="1" x14ac:dyDescent="0.25">
      <c r="A125" s="177"/>
      <c r="B125" s="145"/>
      <c r="C125" s="90"/>
      <c r="D125" s="140"/>
      <c r="E125" s="152"/>
      <c r="F125" s="94" t="s">
        <v>276</v>
      </c>
      <c r="G125" s="95"/>
      <c r="H125" s="96"/>
      <c r="I125" s="19"/>
      <c r="J125" s="180"/>
    </row>
    <row r="126" spans="1:10" ht="34.5" customHeight="1" x14ac:dyDescent="0.25">
      <c r="A126" s="177"/>
      <c r="B126" s="145"/>
      <c r="C126" s="90"/>
      <c r="D126" s="140"/>
      <c r="E126" s="152"/>
      <c r="F126" s="94" t="s">
        <v>278</v>
      </c>
      <c r="G126" s="95"/>
      <c r="H126" s="96"/>
      <c r="I126" s="41">
        <f>SUM(I127:I128)</f>
        <v>0</v>
      </c>
      <c r="J126" s="180"/>
    </row>
    <row r="127" spans="1:10" ht="52.5" customHeight="1" x14ac:dyDescent="0.25">
      <c r="A127" s="177"/>
      <c r="B127" s="145"/>
      <c r="C127" s="90"/>
      <c r="D127" s="140"/>
      <c r="E127" s="152"/>
      <c r="F127" s="94" t="s">
        <v>294</v>
      </c>
      <c r="G127" s="95"/>
      <c r="H127" s="96"/>
      <c r="I127" s="19"/>
      <c r="J127" s="180"/>
    </row>
    <row r="128" spans="1:10" ht="51.75" customHeight="1" x14ac:dyDescent="0.25">
      <c r="A128" s="177"/>
      <c r="B128" s="145"/>
      <c r="C128" s="90"/>
      <c r="D128" s="140"/>
      <c r="E128" s="152"/>
      <c r="F128" s="94" t="s">
        <v>295</v>
      </c>
      <c r="G128" s="95"/>
      <c r="H128" s="96"/>
      <c r="I128" s="19"/>
      <c r="J128" s="180"/>
    </row>
    <row r="129" spans="1:10" ht="38.25" customHeight="1" x14ac:dyDescent="0.25">
      <c r="A129" s="177"/>
      <c r="B129" s="145"/>
      <c r="C129" s="147"/>
      <c r="D129" s="140"/>
      <c r="E129" s="108"/>
      <c r="F129" s="94" t="s">
        <v>279</v>
      </c>
      <c r="G129" s="95"/>
      <c r="H129" s="96"/>
      <c r="I129" s="19"/>
      <c r="J129" s="181"/>
    </row>
    <row r="130" spans="1:10" ht="36.75" customHeight="1" x14ac:dyDescent="0.25">
      <c r="A130" s="177"/>
      <c r="B130" s="144" t="s">
        <v>273</v>
      </c>
      <c r="C130" s="89"/>
      <c r="D130" s="139" t="e">
        <f>I130/I118*100</f>
        <v>#DIV/0!</v>
      </c>
      <c r="E130" s="107" t="e">
        <f>+D130/C130</f>
        <v>#DIV/0!</v>
      </c>
      <c r="F130" s="104" t="s">
        <v>274</v>
      </c>
      <c r="G130" s="105"/>
      <c r="H130" s="106"/>
      <c r="I130" s="41">
        <f>SUM(I131:I132)</f>
        <v>0</v>
      </c>
      <c r="J130" s="179"/>
    </row>
    <row r="131" spans="1:10" ht="53.25" customHeight="1" x14ac:dyDescent="0.25">
      <c r="A131" s="177"/>
      <c r="B131" s="145"/>
      <c r="C131" s="90"/>
      <c r="D131" s="140"/>
      <c r="E131" s="152"/>
      <c r="F131" s="104" t="s">
        <v>300</v>
      </c>
      <c r="G131" s="105"/>
      <c r="H131" s="106"/>
      <c r="I131" s="19"/>
      <c r="J131" s="180"/>
    </row>
    <row r="132" spans="1:10" ht="61.5" customHeight="1" x14ac:dyDescent="0.25">
      <c r="A132" s="177"/>
      <c r="B132" s="146"/>
      <c r="C132" s="147"/>
      <c r="D132" s="141"/>
      <c r="E132" s="108"/>
      <c r="F132" s="104" t="s">
        <v>301</v>
      </c>
      <c r="G132" s="105"/>
      <c r="H132" s="106"/>
      <c r="I132" s="19"/>
      <c r="J132" s="181"/>
    </row>
    <row r="133" spans="1:10" ht="92.25" customHeight="1" x14ac:dyDescent="0.25">
      <c r="A133" s="178"/>
      <c r="B133" s="36" t="s">
        <v>302</v>
      </c>
      <c r="C133" s="13"/>
      <c r="D133" s="40" t="e">
        <f>I133/(I72-I73)</f>
        <v>#DIV/0!</v>
      </c>
      <c r="E133" s="34" t="e">
        <f>+D133/C133</f>
        <v>#DIV/0!</v>
      </c>
      <c r="F133" s="94" t="s">
        <v>272</v>
      </c>
      <c r="G133" s="95"/>
      <c r="H133" s="96"/>
      <c r="I133" s="19"/>
      <c r="J133" s="14"/>
    </row>
    <row r="134" spans="1:10" ht="51.75" customHeight="1" x14ac:dyDescent="0.25">
      <c r="A134" s="175" t="s">
        <v>158</v>
      </c>
      <c r="B134" s="161" t="s">
        <v>117</v>
      </c>
      <c r="C134" s="109"/>
      <c r="D134" s="139" t="e">
        <f>I101/I134</f>
        <v>#DIV/0!</v>
      </c>
      <c r="E134" s="107" t="e">
        <f>+D134/C134</f>
        <v>#DIV/0!</v>
      </c>
      <c r="F134" s="94" t="s">
        <v>332</v>
      </c>
      <c r="G134" s="95"/>
      <c r="H134" s="96"/>
      <c r="I134" s="41">
        <f>SUM(I135:I138)</f>
        <v>0</v>
      </c>
      <c r="J134" s="128"/>
    </row>
    <row r="135" spans="1:10" ht="38.25" customHeight="1" x14ac:dyDescent="0.25">
      <c r="A135" s="175"/>
      <c r="B135" s="170"/>
      <c r="C135" s="162"/>
      <c r="D135" s="140"/>
      <c r="E135" s="152"/>
      <c r="F135" s="101" t="s">
        <v>306</v>
      </c>
      <c r="G135" s="102"/>
      <c r="H135" s="103"/>
      <c r="I135" s="19"/>
      <c r="J135" s="133"/>
    </row>
    <row r="136" spans="1:10" ht="52.5" customHeight="1" x14ac:dyDescent="0.25">
      <c r="A136" s="175"/>
      <c r="B136" s="170"/>
      <c r="C136" s="162"/>
      <c r="D136" s="140"/>
      <c r="E136" s="152"/>
      <c r="F136" s="101" t="s">
        <v>307</v>
      </c>
      <c r="G136" s="102"/>
      <c r="H136" s="103"/>
      <c r="I136" s="19"/>
      <c r="J136" s="133"/>
    </row>
    <row r="137" spans="1:10" ht="40.5" customHeight="1" x14ac:dyDescent="0.25">
      <c r="A137" s="175"/>
      <c r="B137" s="170"/>
      <c r="C137" s="162"/>
      <c r="D137" s="140"/>
      <c r="E137" s="152"/>
      <c r="F137" s="101" t="s">
        <v>308</v>
      </c>
      <c r="G137" s="102"/>
      <c r="H137" s="103"/>
      <c r="I137" s="19"/>
      <c r="J137" s="133"/>
    </row>
    <row r="138" spans="1:10" ht="54.75" customHeight="1" x14ac:dyDescent="0.25">
      <c r="A138" s="175"/>
      <c r="B138" s="171"/>
      <c r="C138" s="110"/>
      <c r="D138" s="141"/>
      <c r="E138" s="108"/>
      <c r="F138" s="101" t="s">
        <v>309</v>
      </c>
      <c r="G138" s="102"/>
      <c r="H138" s="103"/>
      <c r="I138" s="19"/>
      <c r="J138" s="129"/>
    </row>
    <row r="139" spans="1:10" s="2" customFormat="1" x14ac:dyDescent="0.25">
      <c r="C139" s="3"/>
      <c r="D139" s="3"/>
      <c r="E139" s="4"/>
      <c r="I139" s="3"/>
      <c r="J139" s="5"/>
    </row>
    <row r="140" spans="1:10" s="2" customFormat="1" ht="15.75" x14ac:dyDescent="0.25">
      <c r="A140" s="27"/>
      <c r="B140" s="27"/>
      <c r="C140" s="88"/>
      <c r="D140" s="88"/>
      <c r="E140" s="88"/>
      <c r="I140" s="3"/>
      <c r="J140" s="5"/>
    </row>
    <row r="141" spans="1:10" s="2" customFormat="1" ht="15.75" x14ac:dyDescent="0.25">
      <c r="A141" s="27"/>
      <c r="B141" s="27"/>
      <c r="C141" s="88"/>
      <c r="D141" s="88"/>
      <c r="E141" s="88"/>
      <c r="I141" s="3"/>
      <c r="J141" s="5"/>
    </row>
    <row r="142" spans="1:10" s="2" customFormat="1" x14ac:dyDescent="0.25">
      <c r="A142" s="28" t="s">
        <v>238</v>
      </c>
      <c r="B142" s="28" t="s">
        <v>187</v>
      </c>
      <c r="C142" s="97" t="s">
        <v>188</v>
      </c>
      <c r="D142" s="97"/>
      <c r="E142" s="97"/>
      <c r="I142" s="3"/>
      <c r="J142" s="5"/>
    </row>
    <row r="143" spans="1:10" s="2" customFormat="1" x14ac:dyDescent="0.25">
      <c r="C143" s="3"/>
      <c r="D143" s="3"/>
      <c r="E143" s="4"/>
      <c r="I143" s="3"/>
      <c r="J143" s="5"/>
    </row>
    <row r="144" spans="1:10" s="2" customFormat="1" x14ac:dyDescent="0.25">
      <c r="C144" s="3"/>
      <c r="D144" s="3"/>
      <c r="E144" s="4"/>
      <c r="I144" s="3"/>
      <c r="J144" s="5"/>
    </row>
    <row r="145" spans="3:10" s="2" customFormat="1" x14ac:dyDescent="0.25">
      <c r="C145" s="3"/>
      <c r="D145" s="3"/>
      <c r="E145" s="4"/>
      <c r="I145" s="3"/>
      <c r="J145" s="5"/>
    </row>
    <row r="146" spans="3:10" s="2" customFormat="1" x14ac:dyDescent="0.25">
      <c r="C146" s="3"/>
      <c r="D146" s="3"/>
      <c r="E146" s="4"/>
      <c r="I146" s="3"/>
      <c r="J146" s="5"/>
    </row>
    <row r="147" spans="3:10" s="2" customFormat="1" x14ac:dyDescent="0.25">
      <c r="C147" s="3"/>
      <c r="D147" s="3"/>
      <c r="E147" s="4"/>
      <c r="I147" s="3"/>
      <c r="J147" s="5"/>
    </row>
    <row r="148" spans="3:10" s="2" customFormat="1" x14ac:dyDescent="0.25">
      <c r="C148" s="3"/>
      <c r="D148" s="3"/>
      <c r="E148" s="4"/>
      <c r="I148" s="3"/>
      <c r="J148" s="5"/>
    </row>
    <row r="149" spans="3:10" s="2" customFormat="1" x14ac:dyDescent="0.25">
      <c r="C149" s="3"/>
      <c r="D149" s="3"/>
      <c r="E149" s="4"/>
      <c r="I149" s="3"/>
      <c r="J149" s="5"/>
    </row>
    <row r="150" spans="3:10" s="2" customFormat="1" x14ac:dyDescent="0.25">
      <c r="C150" s="3"/>
      <c r="D150" s="3"/>
      <c r="E150" s="4"/>
      <c r="I150" s="3"/>
      <c r="J150" s="5"/>
    </row>
    <row r="151" spans="3:10" s="2" customFormat="1" x14ac:dyDescent="0.25">
      <c r="C151" s="3"/>
      <c r="D151" s="3"/>
      <c r="E151" s="4"/>
      <c r="I151" s="3"/>
      <c r="J151" s="5"/>
    </row>
    <row r="152" spans="3:10" s="2" customFormat="1" x14ac:dyDescent="0.25">
      <c r="C152" s="3"/>
      <c r="D152" s="3"/>
      <c r="E152" s="4"/>
      <c r="I152" s="3"/>
      <c r="J152" s="5"/>
    </row>
    <row r="153" spans="3:10" s="2" customFormat="1" x14ac:dyDescent="0.25">
      <c r="C153" s="3"/>
      <c r="D153" s="3"/>
      <c r="E153" s="4"/>
      <c r="I153" s="3"/>
      <c r="J153" s="5"/>
    </row>
    <row r="154" spans="3:10" s="2" customFormat="1" x14ac:dyDescent="0.25">
      <c r="C154" s="3"/>
      <c r="D154" s="3"/>
      <c r="E154" s="4"/>
      <c r="I154" s="3"/>
      <c r="J154" s="5"/>
    </row>
    <row r="155" spans="3:10" s="2" customFormat="1" x14ac:dyDescent="0.25">
      <c r="C155" s="3"/>
      <c r="D155" s="3"/>
      <c r="E155" s="4"/>
      <c r="I155" s="3"/>
      <c r="J155" s="5"/>
    </row>
    <row r="156" spans="3:10" s="2" customFormat="1" x14ac:dyDescent="0.25">
      <c r="C156" s="3"/>
      <c r="D156" s="3"/>
      <c r="E156" s="4"/>
      <c r="I156" s="3"/>
      <c r="J156" s="5"/>
    </row>
    <row r="157" spans="3:10" s="2" customFormat="1" x14ac:dyDescent="0.25">
      <c r="C157" s="3"/>
      <c r="D157" s="3"/>
      <c r="E157" s="4"/>
      <c r="I157" s="3"/>
      <c r="J157" s="5"/>
    </row>
    <row r="158" spans="3:10" s="2" customFormat="1" x14ac:dyDescent="0.25">
      <c r="C158" s="3"/>
      <c r="D158" s="3"/>
      <c r="E158" s="4"/>
      <c r="I158" s="3"/>
      <c r="J158" s="5"/>
    </row>
    <row r="159" spans="3:10" s="2" customFormat="1" x14ac:dyDescent="0.25">
      <c r="C159" s="3"/>
      <c r="D159" s="3"/>
      <c r="E159" s="4"/>
      <c r="I159" s="3"/>
      <c r="J159" s="5"/>
    </row>
    <row r="160" spans="3:10" s="2" customFormat="1" x14ac:dyDescent="0.25">
      <c r="C160" s="3"/>
      <c r="D160" s="3"/>
      <c r="E160" s="4"/>
      <c r="I160" s="3"/>
      <c r="J160" s="5"/>
    </row>
    <row r="161" spans="3:10" s="2" customFormat="1" x14ac:dyDescent="0.25">
      <c r="C161" s="3"/>
      <c r="D161" s="3"/>
      <c r="E161" s="4"/>
      <c r="I161" s="3"/>
      <c r="J161" s="5"/>
    </row>
    <row r="162" spans="3:10" s="2" customFormat="1" x14ac:dyDescent="0.25">
      <c r="C162" s="3"/>
      <c r="D162" s="3"/>
      <c r="E162" s="4"/>
      <c r="I162" s="3"/>
      <c r="J162" s="5"/>
    </row>
    <row r="163" spans="3:10" s="2" customFormat="1" x14ac:dyDescent="0.25">
      <c r="C163" s="3"/>
      <c r="D163" s="3"/>
      <c r="E163" s="4"/>
      <c r="I163" s="3"/>
      <c r="J163" s="5"/>
    </row>
    <row r="164" spans="3:10" s="2" customFormat="1" x14ac:dyDescent="0.25">
      <c r="C164" s="3"/>
      <c r="D164" s="3"/>
      <c r="E164" s="4"/>
      <c r="I164" s="3"/>
      <c r="J164" s="5"/>
    </row>
    <row r="165" spans="3:10" s="2" customFormat="1" x14ac:dyDescent="0.25">
      <c r="C165" s="3"/>
      <c r="D165" s="3"/>
      <c r="E165" s="4"/>
      <c r="I165" s="3"/>
      <c r="J165" s="5"/>
    </row>
    <row r="166" spans="3:10" s="2" customFormat="1" x14ac:dyDescent="0.25">
      <c r="C166" s="3"/>
      <c r="D166" s="3"/>
      <c r="E166" s="4"/>
      <c r="I166" s="3"/>
      <c r="J166" s="5"/>
    </row>
    <row r="167" spans="3:10" s="2" customFormat="1" x14ac:dyDescent="0.25">
      <c r="C167" s="3"/>
      <c r="D167" s="3"/>
      <c r="E167" s="4"/>
      <c r="I167" s="3"/>
      <c r="J167" s="5"/>
    </row>
    <row r="168" spans="3:10" s="2" customFormat="1" x14ac:dyDescent="0.25">
      <c r="C168" s="3"/>
      <c r="D168" s="3"/>
      <c r="E168" s="4"/>
      <c r="I168" s="3"/>
      <c r="J168" s="5"/>
    </row>
    <row r="169" spans="3:10" s="2" customFormat="1" x14ac:dyDescent="0.25">
      <c r="C169" s="3"/>
      <c r="D169" s="3"/>
      <c r="E169" s="4"/>
      <c r="I169" s="3"/>
      <c r="J169" s="5"/>
    </row>
    <row r="170" spans="3:10" s="2" customFormat="1" x14ac:dyDescent="0.25">
      <c r="C170" s="3"/>
      <c r="D170" s="3"/>
      <c r="E170" s="4"/>
      <c r="I170" s="3"/>
      <c r="J170" s="5"/>
    </row>
    <row r="171" spans="3:10" s="2" customFormat="1" x14ac:dyDescent="0.25">
      <c r="C171" s="3"/>
      <c r="D171" s="3"/>
      <c r="E171" s="4"/>
      <c r="I171" s="3"/>
      <c r="J171" s="5"/>
    </row>
    <row r="172" spans="3:10" s="2" customFormat="1" x14ac:dyDescent="0.25">
      <c r="C172" s="3"/>
      <c r="D172" s="3"/>
      <c r="E172" s="4"/>
      <c r="I172" s="3"/>
      <c r="J172" s="5"/>
    </row>
    <row r="173" spans="3:10" s="2" customFormat="1" x14ac:dyDescent="0.25">
      <c r="C173" s="3"/>
      <c r="D173" s="3"/>
      <c r="E173" s="4"/>
      <c r="I173" s="3"/>
      <c r="J173" s="5"/>
    </row>
    <row r="174" spans="3:10" s="2" customFormat="1" x14ac:dyDescent="0.25">
      <c r="C174" s="3"/>
      <c r="D174" s="3"/>
      <c r="E174" s="4"/>
      <c r="I174" s="3"/>
      <c r="J174" s="5"/>
    </row>
    <row r="175" spans="3:10" s="2" customFormat="1" x14ac:dyDescent="0.25">
      <c r="C175" s="3"/>
      <c r="D175" s="3"/>
      <c r="E175" s="4"/>
      <c r="I175" s="3"/>
      <c r="J175" s="5"/>
    </row>
    <row r="176" spans="3:10" s="2" customFormat="1" x14ac:dyDescent="0.25">
      <c r="C176" s="3"/>
      <c r="D176" s="3"/>
      <c r="E176" s="4"/>
      <c r="I176" s="3"/>
      <c r="J176" s="5"/>
    </row>
    <row r="177" spans="3:10" s="2" customFormat="1" x14ac:dyDescent="0.25">
      <c r="C177" s="3"/>
      <c r="D177" s="3"/>
      <c r="E177" s="4"/>
      <c r="I177" s="3"/>
      <c r="J177" s="5"/>
    </row>
    <row r="178" spans="3:10" s="2" customFormat="1" x14ac:dyDescent="0.25">
      <c r="C178" s="3"/>
      <c r="D178" s="3"/>
      <c r="E178" s="4"/>
      <c r="I178" s="3"/>
      <c r="J178" s="5"/>
    </row>
    <row r="179" spans="3:10" s="2" customFormat="1" x14ac:dyDescent="0.25">
      <c r="C179" s="3"/>
      <c r="D179" s="3"/>
      <c r="E179" s="4"/>
      <c r="I179" s="3"/>
      <c r="J179" s="5"/>
    </row>
    <row r="180" spans="3:10" s="2" customFormat="1" x14ac:dyDescent="0.25">
      <c r="C180" s="3"/>
      <c r="D180" s="3"/>
      <c r="E180" s="4"/>
      <c r="I180" s="3"/>
      <c r="J180" s="5"/>
    </row>
    <row r="181" spans="3:10" s="2" customFormat="1" x14ac:dyDescent="0.25">
      <c r="C181" s="3"/>
      <c r="D181" s="3"/>
      <c r="E181" s="4"/>
      <c r="I181" s="3"/>
      <c r="J181" s="5"/>
    </row>
    <row r="182" spans="3:10" s="2" customFormat="1" x14ac:dyDescent="0.25">
      <c r="C182" s="3"/>
      <c r="D182" s="3"/>
      <c r="E182" s="4"/>
      <c r="I182" s="3"/>
      <c r="J182" s="5"/>
    </row>
    <row r="183" spans="3:10" s="2" customFormat="1" x14ac:dyDescent="0.25">
      <c r="C183" s="3"/>
      <c r="D183" s="3"/>
      <c r="E183" s="4"/>
      <c r="I183" s="3"/>
      <c r="J183" s="5"/>
    </row>
    <row r="184" spans="3:10" s="2" customFormat="1" x14ac:dyDescent="0.25">
      <c r="C184" s="3"/>
      <c r="D184" s="3"/>
      <c r="E184" s="4"/>
      <c r="I184" s="3"/>
      <c r="J184" s="5"/>
    </row>
    <row r="185" spans="3:10" s="2" customFormat="1" x14ac:dyDescent="0.25">
      <c r="C185" s="3"/>
      <c r="D185" s="3"/>
      <c r="E185" s="4"/>
      <c r="I185" s="3"/>
      <c r="J185" s="5"/>
    </row>
    <row r="186" spans="3:10" s="2" customFormat="1" x14ac:dyDescent="0.25">
      <c r="C186" s="3"/>
      <c r="D186" s="3"/>
      <c r="E186" s="4"/>
      <c r="I186" s="3"/>
      <c r="J186" s="5"/>
    </row>
    <row r="187" spans="3:10" s="2" customFormat="1" x14ac:dyDescent="0.25">
      <c r="C187" s="3"/>
      <c r="D187" s="3"/>
      <c r="E187" s="4"/>
      <c r="I187" s="3"/>
      <c r="J187" s="5"/>
    </row>
    <row r="188" spans="3:10" s="2" customFormat="1" x14ac:dyDescent="0.25">
      <c r="C188" s="3"/>
      <c r="D188" s="3"/>
      <c r="E188" s="4"/>
      <c r="I188" s="3"/>
      <c r="J188" s="5"/>
    </row>
    <row r="189" spans="3:10" s="2" customFormat="1" x14ac:dyDescent="0.25">
      <c r="C189" s="3"/>
      <c r="D189" s="3"/>
      <c r="E189" s="4"/>
      <c r="I189" s="3"/>
      <c r="J189" s="5"/>
    </row>
    <row r="190" spans="3:10" s="2" customFormat="1" x14ac:dyDescent="0.25">
      <c r="C190" s="3"/>
      <c r="D190" s="3"/>
      <c r="E190" s="4"/>
      <c r="I190" s="3"/>
      <c r="J190" s="5"/>
    </row>
    <row r="191" spans="3:10" s="2" customFormat="1" x14ac:dyDescent="0.25">
      <c r="C191" s="3"/>
      <c r="D191" s="3"/>
      <c r="E191" s="4"/>
      <c r="I191" s="3"/>
      <c r="J191" s="5"/>
    </row>
    <row r="192" spans="3:10" s="2" customFormat="1" x14ac:dyDescent="0.25">
      <c r="C192" s="3"/>
      <c r="D192" s="3"/>
      <c r="E192" s="4"/>
      <c r="I192" s="3"/>
      <c r="J192" s="5"/>
    </row>
    <row r="193" spans="3:10" s="2" customFormat="1" x14ac:dyDescent="0.25">
      <c r="C193" s="3"/>
      <c r="D193" s="3"/>
      <c r="E193" s="4"/>
      <c r="I193" s="3"/>
      <c r="J193" s="5"/>
    </row>
    <row r="194" spans="3:10" s="2" customFormat="1" x14ac:dyDescent="0.25">
      <c r="C194" s="3"/>
      <c r="D194" s="3"/>
      <c r="E194" s="4"/>
      <c r="I194" s="3"/>
      <c r="J194" s="5"/>
    </row>
    <row r="195" spans="3:10" s="2" customFormat="1" x14ac:dyDescent="0.25">
      <c r="C195" s="3"/>
      <c r="D195" s="3"/>
      <c r="E195" s="4"/>
      <c r="I195" s="3"/>
      <c r="J195" s="5"/>
    </row>
    <row r="196" spans="3:10" s="2" customFormat="1" x14ac:dyDescent="0.25">
      <c r="C196" s="3"/>
      <c r="D196" s="3"/>
      <c r="E196" s="4"/>
      <c r="I196" s="3"/>
      <c r="J196" s="5"/>
    </row>
    <row r="197" spans="3:10" s="2" customFormat="1" x14ac:dyDescent="0.25">
      <c r="C197" s="3"/>
      <c r="D197" s="3"/>
      <c r="E197" s="4"/>
      <c r="I197" s="3"/>
      <c r="J197" s="5"/>
    </row>
    <row r="198" spans="3:10" s="2" customFormat="1" x14ac:dyDescent="0.25">
      <c r="C198" s="3"/>
      <c r="D198" s="3"/>
      <c r="E198" s="4"/>
      <c r="I198" s="3"/>
      <c r="J198" s="5"/>
    </row>
    <row r="199" spans="3:10" s="2" customFormat="1" x14ac:dyDescent="0.25">
      <c r="C199" s="3"/>
      <c r="D199" s="3"/>
      <c r="E199" s="4"/>
      <c r="I199" s="3"/>
      <c r="J199" s="5"/>
    </row>
    <row r="200" spans="3:10" s="2" customFormat="1" x14ac:dyDescent="0.25">
      <c r="C200" s="3"/>
      <c r="D200" s="3"/>
      <c r="E200" s="4"/>
      <c r="I200" s="3"/>
      <c r="J200" s="5"/>
    </row>
    <row r="201" spans="3:10" s="2" customFormat="1" x14ac:dyDescent="0.25">
      <c r="C201" s="3"/>
      <c r="D201" s="3"/>
      <c r="E201" s="4"/>
      <c r="I201" s="3"/>
      <c r="J201" s="5"/>
    </row>
    <row r="202" spans="3:10" s="2" customFormat="1" x14ac:dyDescent="0.25">
      <c r="C202" s="3"/>
      <c r="D202" s="3"/>
      <c r="E202" s="4"/>
      <c r="I202" s="3"/>
      <c r="J202" s="5"/>
    </row>
    <row r="203" spans="3:10" s="2" customFormat="1" x14ac:dyDescent="0.25">
      <c r="C203" s="3"/>
      <c r="D203" s="3"/>
      <c r="E203" s="4"/>
      <c r="I203" s="3"/>
      <c r="J203" s="5"/>
    </row>
    <row r="204" spans="3:10" s="2" customFormat="1" x14ac:dyDescent="0.25">
      <c r="C204" s="3"/>
      <c r="D204" s="3"/>
      <c r="E204" s="4"/>
      <c r="I204" s="3"/>
      <c r="J204" s="5"/>
    </row>
    <row r="205" spans="3:10" s="2" customFormat="1" x14ac:dyDescent="0.25">
      <c r="C205" s="3"/>
      <c r="D205" s="3"/>
      <c r="E205" s="4"/>
      <c r="I205" s="3"/>
      <c r="J205" s="5"/>
    </row>
    <row r="206" spans="3:10" s="2" customFormat="1" x14ac:dyDescent="0.25">
      <c r="C206" s="3"/>
      <c r="D206" s="3"/>
      <c r="E206" s="4"/>
      <c r="I206" s="3"/>
      <c r="J206" s="5"/>
    </row>
    <row r="207" spans="3:10" s="2" customFormat="1" x14ac:dyDescent="0.25">
      <c r="C207" s="3"/>
      <c r="D207" s="3"/>
      <c r="E207" s="4"/>
      <c r="I207" s="3"/>
      <c r="J207" s="5"/>
    </row>
  </sheetData>
  <sheetProtection sheet="1" objects="1" scenarios="1" formatCells="0" formatColumns="0" formatRows="0" selectLockedCells="1"/>
  <mergeCells count="288">
    <mergeCell ref="A69:A74"/>
    <mergeCell ref="B86:B91"/>
    <mergeCell ref="B78:B85"/>
    <mergeCell ref="A77:J77"/>
    <mergeCell ref="E69:E70"/>
    <mergeCell ref="E72:E74"/>
    <mergeCell ref="F90:H90"/>
    <mergeCell ref="F91:H91"/>
    <mergeCell ref="F69:H69"/>
    <mergeCell ref="E75:E76"/>
    <mergeCell ref="J78:J85"/>
    <mergeCell ref="C78:C85"/>
    <mergeCell ref="F72:H72"/>
    <mergeCell ref="F74:H74"/>
    <mergeCell ref="F75:H75"/>
    <mergeCell ref="F76:H76"/>
    <mergeCell ref="C69:C70"/>
    <mergeCell ref="D78:D85"/>
    <mergeCell ref="J72:J74"/>
    <mergeCell ref="J75:J76"/>
    <mergeCell ref="D69:D70"/>
    <mergeCell ref="F73:H73"/>
    <mergeCell ref="B115:B116"/>
    <mergeCell ref="B92:B93"/>
    <mergeCell ref="C92:C93"/>
    <mergeCell ref="B109:B110"/>
    <mergeCell ref="A78:A93"/>
    <mergeCell ref="A75:A76"/>
    <mergeCell ref="A94:A107"/>
    <mergeCell ref="B113:B114"/>
    <mergeCell ref="A109:A116"/>
    <mergeCell ref="A108:J108"/>
    <mergeCell ref="B94:B104"/>
    <mergeCell ref="C94:C104"/>
    <mergeCell ref="D105:D107"/>
    <mergeCell ref="C115:C116"/>
    <mergeCell ref="D111:D112"/>
    <mergeCell ref="D115:D116"/>
    <mergeCell ref="J113:J114"/>
    <mergeCell ref="J115:J116"/>
    <mergeCell ref="F113:H113"/>
    <mergeCell ref="F114:H114"/>
    <mergeCell ref="F115:H115"/>
    <mergeCell ref="E113:E114"/>
    <mergeCell ref="E115:E116"/>
    <mergeCell ref="F78:H78"/>
    <mergeCell ref="B111:B112"/>
    <mergeCell ref="D92:D93"/>
    <mergeCell ref="D109:D110"/>
    <mergeCell ref="F84:H84"/>
    <mergeCell ref="F85:H85"/>
    <mergeCell ref="J111:J112"/>
    <mergeCell ref="F80:H80"/>
    <mergeCell ref="E78:E85"/>
    <mergeCell ref="J105:J107"/>
    <mergeCell ref="D86:D91"/>
    <mergeCell ref="F79:H79"/>
    <mergeCell ref="J109:J110"/>
    <mergeCell ref="F109:H109"/>
    <mergeCell ref="F110:H110"/>
    <mergeCell ref="F111:H111"/>
    <mergeCell ref="D113:D114"/>
    <mergeCell ref="C113:C114"/>
    <mergeCell ref="C105:C107"/>
    <mergeCell ref="C75:C76"/>
    <mergeCell ref="F93:H93"/>
    <mergeCell ref="F100:H100"/>
    <mergeCell ref="F101:H101"/>
    <mergeCell ref="C111:C112"/>
    <mergeCell ref="J119:J129"/>
    <mergeCell ref="D119:D129"/>
    <mergeCell ref="E94:E104"/>
    <mergeCell ref="E105:E107"/>
    <mergeCell ref="F94:H94"/>
    <mergeCell ref="F95:H95"/>
    <mergeCell ref="F96:H96"/>
    <mergeCell ref="F97:H97"/>
    <mergeCell ref="F98:H98"/>
    <mergeCell ref="F99:H99"/>
    <mergeCell ref="F105:H105"/>
    <mergeCell ref="F106:H106"/>
    <mergeCell ref="F107:H107"/>
    <mergeCell ref="D130:D132"/>
    <mergeCell ref="F125:H125"/>
    <mergeCell ref="F121:H121"/>
    <mergeCell ref="E119:E129"/>
    <mergeCell ref="F122:H122"/>
    <mergeCell ref="A68:J68"/>
    <mergeCell ref="J69:J70"/>
    <mergeCell ref="C72:C74"/>
    <mergeCell ref="J92:J93"/>
    <mergeCell ref="F102:H102"/>
    <mergeCell ref="F103:H103"/>
    <mergeCell ref="J94:J104"/>
    <mergeCell ref="J86:J91"/>
    <mergeCell ref="E86:E91"/>
    <mergeCell ref="F88:H88"/>
    <mergeCell ref="F86:H86"/>
    <mergeCell ref="F87:H87"/>
    <mergeCell ref="F89:H89"/>
    <mergeCell ref="F104:H104"/>
    <mergeCell ref="F81:H81"/>
    <mergeCell ref="D72:D74"/>
    <mergeCell ref="D75:D76"/>
    <mergeCell ref="E92:E93"/>
    <mergeCell ref="E130:E132"/>
    <mergeCell ref="A64:A65"/>
    <mergeCell ref="A58:A63"/>
    <mergeCell ref="C48:C50"/>
    <mergeCell ref="J48:J50"/>
    <mergeCell ref="F57:H57"/>
    <mergeCell ref="F59:H59"/>
    <mergeCell ref="F58:I58"/>
    <mergeCell ref="D134:D138"/>
    <mergeCell ref="B134:B138"/>
    <mergeCell ref="A134:A138"/>
    <mergeCell ref="A118:A133"/>
    <mergeCell ref="B119:B129"/>
    <mergeCell ref="B130:B132"/>
    <mergeCell ref="J134:J138"/>
    <mergeCell ref="E134:E138"/>
    <mergeCell ref="C119:C129"/>
    <mergeCell ref="C130:C132"/>
    <mergeCell ref="C134:C138"/>
    <mergeCell ref="J130:J132"/>
    <mergeCell ref="F123:H123"/>
    <mergeCell ref="F124:H124"/>
    <mergeCell ref="F119:H119"/>
    <mergeCell ref="F120:H120"/>
    <mergeCell ref="F132:H132"/>
    <mergeCell ref="D54:D55"/>
    <mergeCell ref="E54:E55"/>
    <mergeCell ref="A53:A57"/>
    <mergeCell ref="B54:B55"/>
    <mergeCell ref="B59:B63"/>
    <mergeCell ref="C59:C63"/>
    <mergeCell ref="D59:D63"/>
    <mergeCell ref="E59:E63"/>
    <mergeCell ref="B56:B57"/>
    <mergeCell ref="C56:C57"/>
    <mergeCell ref="D56:D57"/>
    <mergeCell ref="F61:H61"/>
    <mergeCell ref="F64:H64"/>
    <mergeCell ref="F65:H65"/>
    <mergeCell ref="F60:H60"/>
    <mergeCell ref="F56:H56"/>
    <mergeCell ref="C86:C91"/>
    <mergeCell ref="B105:B107"/>
    <mergeCell ref="B75:B76"/>
    <mergeCell ref="D26:D29"/>
    <mergeCell ref="D30:D31"/>
    <mergeCell ref="E30:E31"/>
    <mergeCell ref="F66:I66"/>
    <mergeCell ref="F82:H82"/>
    <mergeCell ref="F83:H83"/>
    <mergeCell ref="C54:C55"/>
    <mergeCell ref="E56:E57"/>
    <mergeCell ref="B48:B50"/>
    <mergeCell ref="F54:H54"/>
    <mergeCell ref="F55:H55"/>
    <mergeCell ref="B69:B70"/>
    <mergeCell ref="B72:B74"/>
    <mergeCell ref="F32:H32"/>
    <mergeCell ref="F33:H33"/>
    <mergeCell ref="A47:J47"/>
    <mergeCell ref="F46:H46"/>
    <mergeCell ref="F42:H42"/>
    <mergeCell ref="F43:H43"/>
    <mergeCell ref="F26:H26"/>
    <mergeCell ref="F49:H49"/>
    <mergeCell ref="F50:H50"/>
    <mergeCell ref="A25:A35"/>
    <mergeCell ref="B26:B29"/>
    <mergeCell ref="C26:C29"/>
    <mergeCell ref="B30:B31"/>
    <mergeCell ref="C30:C31"/>
    <mergeCell ref="B34:B35"/>
    <mergeCell ref="C34:C35"/>
    <mergeCell ref="D34:D35"/>
    <mergeCell ref="E36:E46"/>
    <mergeCell ref="B36:B46"/>
    <mergeCell ref="C36:C46"/>
    <mergeCell ref="E34:E35"/>
    <mergeCell ref="D36:D46"/>
    <mergeCell ref="A36:A46"/>
    <mergeCell ref="E26:E29"/>
    <mergeCell ref="A48:A52"/>
    <mergeCell ref="D48:D50"/>
    <mergeCell ref="E48:E50"/>
    <mergeCell ref="J26:J29"/>
    <mergeCell ref="J30:J31"/>
    <mergeCell ref="F25:I25"/>
    <mergeCell ref="F23:H23"/>
    <mergeCell ref="F24:H24"/>
    <mergeCell ref="F27:H27"/>
    <mergeCell ref="F28:H28"/>
    <mergeCell ref="F29:H29"/>
    <mergeCell ref="F30:H30"/>
    <mergeCell ref="F31:H31"/>
    <mergeCell ref="A15:J15"/>
    <mergeCell ref="D16:D20"/>
    <mergeCell ref="F22:H22"/>
    <mergeCell ref="F21:H21"/>
    <mergeCell ref="F17:H17"/>
    <mergeCell ref="A16:A24"/>
    <mergeCell ref="B16:B20"/>
    <mergeCell ref="B21:B22"/>
    <mergeCell ref="B23:B24"/>
    <mergeCell ref="C16:C20"/>
    <mergeCell ref="C21:C22"/>
    <mergeCell ref="C23:C24"/>
    <mergeCell ref="D23:D24"/>
    <mergeCell ref="E23:E24"/>
    <mergeCell ref="E16:E20"/>
    <mergeCell ref="F18:H18"/>
    <mergeCell ref="F19:H19"/>
    <mergeCell ref="F20:H20"/>
    <mergeCell ref="J23:J24"/>
    <mergeCell ref="J16:J20"/>
    <mergeCell ref="D21:D22"/>
    <mergeCell ref="E21:E22"/>
    <mergeCell ref="J21:J22"/>
    <mergeCell ref="F16:H16"/>
    <mergeCell ref="F63:H63"/>
    <mergeCell ref="F39:H39"/>
    <mergeCell ref="F41:H41"/>
    <mergeCell ref="F70:H70"/>
    <mergeCell ref="F71:H71"/>
    <mergeCell ref="A67:J67"/>
    <mergeCell ref="F62:H62"/>
    <mergeCell ref="J34:J35"/>
    <mergeCell ref="J36:J46"/>
    <mergeCell ref="F44:H44"/>
    <mergeCell ref="F36:H36"/>
    <mergeCell ref="F37:H37"/>
    <mergeCell ref="F38:H38"/>
    <mergeCell ref="F34:H34"/>
    <mergeCell ref="F35:H35"/>
    <mergeCell ref="J56:J57"/>
    <mergeCell ref="J59:J63"/>
    <mergeCell ref="F48:H48"/>
    <mergeCell ref="F52:I52"/>
    <mergeCell ref="F45:H45"/>
    <mergeCell ref="F40:H40"/>
    <mergeCell ref="F51:H51"/>
    <mergeCell ref="J54:J55"/>
    <mergeCell ref="F53:H53"/>
    <mergeCell ref="I1:J1"/>
    <mergeCell ref="I2:J2"/>
    <mergeCell ref="I3:J3"/>
    <mergeCell ref="A8:D8"/>
    <mergeCell ref="A7:D7"/>
    <mergeCell ref="A9:D9"/>
    <mergeCell ref="E7:F7"/>
    <mergeCell ref="F14:H14"/>
    <mergeCell ref="E8:F8"/>
    <mergeCell ref="A12:D12"/>
    <mergeCell ref="A10:D10"/>
    <mergeCell ref="A11:D11"/>
    <mergeCell ref="A5:J5"/>
    <mergeCell ref="E9:F9"/>
    <mergeCell ref="E12:F12"/>
    <mergeCell ref="E10:F10"/>
    <mergeCell ref="E11:F11"/>
    <mergeCell ref="C141:E141"/>
    <mergeCell ref="D94:D104"/>
    <mergeCell ref="F112:H112"/>
    <mergeCell ref="F116:H116"/>
    <mergeCell ref="F126:H126"/>
    <mergeCell ref="F127:H127"/>
    <mergeCell ref="F128:H128"/>
    <mergeCell ref="C142:E142"/>
    <mergeCell ref="F92:H92"/>
    <mergeCell ref="F135:H135"/>
    <mergeCell ref="F136:H136"/>
    <mergeCell ref="F137:H137"/>
    <mergeCell ref="F138:H138"/>
    <mergeCell ref="F130:H130"/>
    <mergeCell ref="F131:H131"/>
    <mergeCell ref="E109:E110"/>
    <mergeCell ref="E111:E112"/>
    <mergeCell ref="C140:E140"/>
    <mergeCell ref="F133:H133"/>
    <mergeCell ref="F134:H134"/>
    <mergeCell ref="F129:H129"/>
    <mergeCell ref="C109:C110"/>
    <mergeCell ref="A117:J117"/>
    <mergeCell ref="F118:H118"/>
  </mergeCells>
  <phoneticPr fontId="0" type="noConversion"/>
  <pageMargins left="0.7" right="0.7" top="0.75" bottom="0.75" header="0.3" footer="0.3"/>
  <pageSetup scale="59" fitToHeight="0" orientation="landscape" horizontalDpi="4294967294" verticalDpi="4294967294" r:id="rId1"/>
  <rowBreaks count="6" manualBreakCount="6">
    <brk id="24" max="9" man="1"/>
    <brk id="46" max="9" man="1"/>
    <brk id="63" max="9" man="1"/>
    <brk id="82" max="9" man="1"/>
    <brk id="103" max="9" man="1"/>
    <brk id="12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3"/>
  <sheetViews>
    <sheetView tabSelected="1" topLeftCell="A79" zoomScale="80" zoomScaleNormal="80" workbookViewId="0">
      <selection activeCell="J111" sqref="J111:J116"/>
    </sheetView>
  </sheetViews>
  <sheetFormatPr defaultColWidth="9.140625" defaultRowHeight="15" x14ac:dyDescent="0.25"/>
  <cols>
    <col min="1" max="1" width="55.5703125" style="1" customWidth="1"/>
    <col min="2" max="2" width="29.7109375" style="29" customWidth="1"/>
    <col min="3" max="3" width="11.42578125" style="30" customWidth="1"/>
    <col min="4" max="4" width="12" style="30" customWidth="1"/>
    <col min="5" max="5" width="11.140625" style="31" customWidth="1"/>
    <col min="6" max="6" width="21.140625" style="29" customWidth="1"/>
    <col min="7" max="8" width="10.7109375" style="29" customWidth="1"/>
    <col min="9" max="9" width="11.7109375" style="30" customWidth="1"/>
    <col min="10" max="10" width="35.42578125" style="32" customWidth="1"/>
    <col min="11" max="11" width="14.140625" style="1" customWidth="1"/>
    <col min="12" max="12" width="10" style="1" customWidth="1"/>
    <col min="13" max="16384" width="9.140625" style="1"/>
  </cols>
  <sheetData>
    <row r="1" spans="1:12" ht="16.899999999999999" x14ac:dyDescent="0.45">
      <c r="B1" s="2"/>
      <c r="C1" s="3"/>
      <c r="D1" s="3"/>
      <c r="E1" s="4"/>
      <c r="F1" s="2"/>
      <c r="G1" s="2"/>
      <c r="H1" s="2"/>
      <c r="I1" s="112" t="s">
        <v>239</v>
      </c>
      <c r="J1" s="112"/>
    </row>
    <row r="2" spans="1:12" ht="17.25" x14ac:dyDescent="0.25">
      <c r="B2" s="2"/>
      <c r="C2" s="3"/>
      <c r="D2" s="3"/>
      <c r="E2" s="4"/>
      <c r="F2" s="2"/>
      <c r="G2" s="2"/>
      <c r="H2" s="2"/>
      <c r="I2" s="112" t="s">
        <v>240</v>
      </c>
      <c r="J2" s="112"/>
    </row>
    <row r="3" spans="1:12" ht="17.25" x14ac:dyDescent="0.25">
      <c r="B3" s="2"/>
      <c r="C3" s="3"/>
      <c r="D3" s="3"/>
      <c r="E3" s="4"/>
      <c r="F3" s="2"/>
      <c r="G3" s="2"/>
      <c r="H3" s="2"/>
      <c r="I3" s="112" t="s">
        <v>247</v>
      </c>
      <c r="J3" s="112"/>
    </row>
    <row r="4" spans="1:12" ht="25.5" customHeight="1" x14ac:dyDescent="0.45">
      <c r="B4" s="2"/>
      <c r="C4" s="3"/>
      <c r="D4" s="3"/>
      <c r="E4" s="4"/>
      <c r="F4" s="2"/>
      <c r="G4" s="2"/>
      <c r="H4" s="2"/>
      <c r="I4" s="3"/>
      <c r="J4" s="5"/>
    </row>
    <row r="5" spans="1:12" ht="69" customHeight="1" x14ac:dyDescent="0.25">
      <c r="A5" s="123" t="s">
        <v>448</v>
      </c>
      <c r="B5" s="123"/>
      <c r="C5" s="123"/>
      <c r="D5" s="123"/>
      <c r="E5" s="123"/>
      <c r="F5" s="123"/>
      <c r="G5" s="123"/>
      <c r="H5" s="123"/>
      <c r="I5" s="123"/>
      <c r="J5" s="123"/>
    </row>
    <row r="6" spans="1:12" ht="26.25" customHeight="1" x14ac:dyDescent="0.45">
      <c r="A6" s="6"/>
      <c r="B6" s="6"/>
      <c r="C6" s="7"/>
      <c r="D6" s="7"/>
      <c r="E6" s="7"/>
      <c r="F6" s="6"/>
      <c r="G6" s="6"/>
      <c r="H6" s="6"/>
      <c r="I6" s="7"/>
      <c r="J6" s="8"/>
    </row>
    <row r="7" spans="1:12" ht="46.5" customHeight="1" x14ac:dyDescent="0.25">
      <c r="A7" s="116" t="s">
        <v>186</v>
      </c>
      <c r="B7" s="116"/>
      <c r="C7" s="116"/>
      <c r="D7" s="116"/>
      <c r="E7" s="117" t="s">
        <v>192</v>
      </c>
      <c r="F7" s="118"/>
      <c r="G7" s="71" t="s">
        <v>174</v>
      </c>
      <c r="H7" s="71" t="s">
        <v>148</v>
      </c>
      <c r="I7" s="72" t="s">
        <v>151</v>
      </c>
      <c r="J7" s="73" t="s">
        <v>150</v>
      </c>
    </row>
    <row r="8" spans="1:12" ht="99.75" customHeight="1" x14ac:dyDescent="0.25">
      <c r="A8" s="113" t="s">
        <v>473</v>
      </c>
      <c r="B8" s="114"/>
      <c r="C8" s="114"/>
      <c r="D8" s="115"/>
      <c r="E8" s="113" t="s">
        <v>256</v>
      </c>
      <c r="F8" s="115"/>
      <c r="G8" s="9">
        <v>1</v>
      </c>
      <c r="H8" s="9">
        <v>3</v>
      </c>
      <c r="I8" s="33">
        <f>+H8/G8</f>
        <v>3</v>
      </c>
      <c r="J8" s="85" t="s">
        <v>456</v>
      </c>
    </row>
    <row r="9" spans="1:12" ht="117.75" customHeight="1" x14ac:dyDescent="0.25">
      <c r="A9" s="113" t="s">
        <v>465</v>
      </c>
      <c r="B9" s="114"/>
      <c r="C9" s="114"/>
      <c r="D9" s="115"/>
      <c r="E9" s="113" t="s">
        <v>257</v>
      </c>
      <c r="F9" s="115"/>
      <c r="G9" s="9">
        <v>4500</v>
      </c>
      <c r="H9" s="9">
        <v>6027</v>
      </c>
      <c r="I9" s="33">
        <f>+H9/G9</f>
        <v>1.3393333333333333</v>
      </c>
      <c r="J9" s="85" t="s">
        <v>455</v>
      </c>
    </row>
    <row r="10" spans="1:12" ht="200.25" customHeight="1" x14ac:dyDescent="0.25">
      <c r="A10" s="122" t="s">
        <v>466</v>
      </c>
      <c r="B10" s="122"/>
      <c r="C10" s="122"/>
      <c r="D10" s="122"/>
      <c r="E10" s="253" t="s">
        <v>258</v>
      </c>
      <c r="F10" s="253"/>
      <c r="G10" s="9">
        <v>1</v>
      </c>
      <c r="H10" s="9">
        <v>1</v>
      </c>
      <c r="I10" s="33">
        <f>+H10/G10</f>
        <v>1</v>
      </c>
      <c r="J10" s="10"/>
    </row>
    <row r="11" spans="1:12" ht="81.75" customHeight="1" x14ac:dyDescent="0.25">
      <c r="A11" s="122" t="s">
        <v>467</v>
      </c>
      <c r="B11" s="122"/>
      <c r="C11" s="122"/>
      <c r="D11" s="122"/>
      <c r="E11" s="253" t="s">
        <v>259</v>
      </c>
      <c r="F11" s="253"/>
      <c r="G11" s="9">
        <v>6</v>
      </c>
      <c r="H11" s="9">
        <v>6</v>
      </c>
      <c r="I11" s="33">
        <f>+H11/G11</f>
        <v>1</v>
      </c>
      <c r="J11" s="84"/>
    </row>
    <row r="12" spans="1:12" ht="142.5" customHeight="1" x14ac:dyDescent="0.25">
      <c r="A12" s="122" t="s">
        <v>468</v>
      </c>
      <c r="B12" s="122"/>
      <c r="C12" s="122"/>
      <c r="D12" s="122"/>
      <c r="E12" s="253" t="s">
        <v>260</v>
      </c>
      <c r="F12" s="253"/>
      <c r="G12" s="9">
        <v>80</v>
      </c>
      <c r="H12" s="9">
        <v>77</v>
      </c>
      <c r="I12" s="33">
        <f>+H12/G12</f>
        <v>0.96250000000000002</v>
      </c>
      <c r="J12" s="10" t="s">
        <v>262</v>
      </c>
    </row>
    <row r="13" spans="1:12" ht="26.25" customHeight="1" x14ac:dyDescent="0.45">
      <c r="A13" s="6"/>
      <c r="B13" s="6"/>
      <c r="C13" s="7"/>
      <c r="D13" s="7"/>
      <c r="E13" s="7"/>
      <c r="F13" s="6"/>
      <c r="G13" s="6"/>
      <c r="H13" s="6"/>
      <c r="I13" s="7"/>
      <c r="J13" s="8"/>
    </row>
    <row r="14" spans="1:12" ht="51.75" customHeight="1" x14ac:dyDescent="0.25">
      <c r="A14" s="74" t="s">
        <v>190</v>
      </c>
      <c r="B14" s="71" t="s">
        <v>149</v>
      </c>
      <c r="C14" s="75" t="s">
        <v>174</v>
      </c>
      <c r="D14" s="75" t="s">
        <v>148</v>
      </c>
      <c r="E14" s="72" t="s">
        <v>151</v>
      </c>
      <c r="F14" s="117" t="s">
        <v>191</v>
      </c>
      <c r="G14" s="119"/>
      <c r="H14" s="118"/>
      <c r="I14" s="75" t="s">
        <v>148</v>
      </c>
      <c r="J14" s="73" t="s">
        <v>150</v>
      </c>
      <c r="K14" s="11"/>
      <c r="L14" s="11"/>
    </row>
    <row r="15" spans="1:12" ht="24" customHeight="1" x14ac:dyDescent="0.25">
      <c r="A15" s="136" t="s">
        <v>333</v>
      </c>
      <c r="B15" s="137"/>
      <c r="C15" s="137"/>
      <c r="D15" s="137"/>
      <c r="E15" s="137"/>
      <c r="F15" s="137"/>
      <c r="G15" s="137"/>
      <c r="H15" s="137"/>
      <c r="I15" s="137"/>
      <c r="J15" s="138"/>
      <c r="K15" s="11"/>
      <c r="L15" s="11"/>
    </row>
    <row r="16" spans="1:12" ht="34.5" customHeight="1" x14ac:dyDescent="0.25">
      <c r="A16" s="238" t="s">
        <v>460</v>
      </c>
      <c r="B16" s="144" t="s">
        <v>334</v>
      </c>
      <c r="C16" s="249">
        <v>20000</v>
      </c>
      <c r="D16" s="250">
        <v>39883</v>
      </c>
      <c r="E16" s="251">
        <f>+D16/C16</f>
        <v>1.9941500000000001</v>
      </c>
      <c r="F16" s="94" t="s">
        <v>393</v>
      </c>
      <c r="G16" s="95"/>
      <c r="H16" s="96"/>
      <c r="I16" s="12">
        <v>335167</v>
      </c>
      <c r="J16" s="130" t="s">
        <v>461</v>
      </c>
      <c r="K16" s="11"/>
      <c r="L16" s="11"/>
    </row>
    <row r="17" spans="1:12" ht="86.25" customHeight="1" x14ac:dyDescent="0.25">
      <c r="A17" s="143"/>
      <c r="B17" s="146"/>
      <c r="C17" s="249"/>
      <c r="D17" s="250"/>
      <c r="E17" s="251"/>
      <c r="F17" s="94" t="s">
        <v>341</v>
      </c>
      <c r="G17" s="95"/>
      <c r="H17" s="96"/>
      <c r="I17" s="12">
        <v>15829</v>
      </c>
      <c r="J17" s="132"/>
      <c r="K17" s="11"/>
      <c r="L17" s="11"/>
    </row>
    <row r="18" spans="1:12" ht="39" customHeight="1" x14ac:dyDescent="0.25">
      <c r="A18" s="143"/>
      <c r="B18" s="144" t="s">
        <v>340</v>
      </c>
      <c r="C18" s="89"/>
      <c r="D18" s="139">
        <f>+I18/D16*100</f>
        <v>24.065391269463181</v>
      </c>
      <c r="E18" s="251" t="e">
        <f>+D18/C18</f>
        <v>#DIV/0!</v>
      </c>
      <c r="F18" s="104" t="s">
        <v>342</v>
      </c>
      <c r="G18" s="105"/>
      <c r="H18" s="106"/>
      <c r="I18" s="13">
        <v>9598</v>
      </c>
      <c r="J18" s="239"/>
      <c r="K18" s="11"/>
      <c r="L18" s="11"/>
    </row>
    <row r="19" spans="1:12" ht="48.75" customHeight="1" x14ac:dyDescent="0.25">
      <c r="A19" s="143"/>
      <c r="B19" s="146"/>
      <c r="C19" s="147"/>
      <c r="D19" s="141"/>
      <c r="E19" s="251"/>
      <c r="F19" s="94" t="s">
        <v>394</v>
      </c>
      <c r="G19" s="95"/>
      <c r="H19" s="96"/>
      <c r="I19" s="12">
        <v>5114</v>
      </c>
      <c r="J19" s="132"/>
      <c r="K19" s="11"/>
      <c r="L19" s="11"/>
    </row>
    <row r="20" spans="1:12" ht="39.75" customHeight="1" x14ac:dyDescent="0.25">
      <c r="A20" s="142" t="s">
        <v>464</v>
      </c>
      <c r="B20" s="144" t="s">
        <v>395</v>
      </c>
      <c r="C20" s="89" t="s">
        <v>450</v>
      </c>
      <c r="D20" s="139">
        <f>+I22/I20*100</f>
        <v>0.50979068197164079</v>
      </c>
      <c r="E20" s="107" t="e">
        <f>+D20/C20</f>
        <v>#VALUE!</v>
      </c>
      <c r="F20" s="94" t="s">
        <v>193</v>
      </c>
      <c r="G20" s="95"/>
      <c r="H20" s="96"/>
      <c r="I20" s="12">
        <v>29620</v>
      </c>
      <c r="J20" s="187" t="s">
        <v>451</v>
      </c>
      <c r="K20" s="11"/>
      <c r="L20" s="11"/>
    </row>
    <row r="21" spans="1:12" ht="37.5" customHeight="1" x14ac:dyDescent="0.25">
      <c r="A21" s="143"/>
      <c r="B21" s="145"/>
      <c r="C21" s="90"/>
      <c r="D21" s="140"/>
      <c r="E21" s="152"/>
      <c r="F21" s="104" t="s">
        <v>396</v>
      </c>
      <c r="G21" s="105"/>
      <c r="H21" s="106"/>
      <c r="I21" s="13">
        <v>271</v>
      </c>
      <c r="J21" s="188"/>
      <c r="K21" s="11"/>
      <c r="L21" s="11"/>
    </row>
    <row r="22" spans="1:12" ht="42.75" customHeight="1" x14ac:dyDescent="0.25">
      <c r="A22" s="143"/>
      <c r="B22" s="145"/>
      <c r="C22" s="90"/>
      <c r="D22" s="140"/>
      <c r="E22" s="152"/>
      <c r="F22" s="104" t="s">
        <v>397</v>
      </c>
      <c r="G22" s="105"/>
      <c r="H22" s="106"/>
      <c r="I22" s="13">
        <v>151</v>
      </c>
      <c r="J22" s="188"/>
      <c r="K22" s="11"/>
      <c r="L22" s="11"/>
    </row>
    <row r="23" spans="1:12" ht="45.75" customHeight="1" x14ac:dyDescent="0.25">
      <c r="A23" s="143"/>
      <c r="B23" s="145"/>
      <c r="C23" s="90"/>
      <c r="D23" s="140"/>
      <c r="E23" s="152"/>
      <c r="F23" s="104" t="s">
        <v>398</v>
      </c>
      <c r="G23" s="105"/>
      <c r="H23" s="106"/>
      <c r="I23" s="13">
        <v>0</v>
      </c>
      <c r="J23" s="188"/>
      <c r="K23" s="11"/>
      <c r="L23" s="11"/>
    </row>
    <row r="24" spans="1:12" ht="45.75" customHeight="1" x14ac:dyDescent="0.25">
      <c r="A24" s="143"/>
      <c r="B24" s="146"/>
      <c r="C24" s="147"/>
      <c r="D24" s="141"/>
      <c r="E24" s="108"/>
      <c r="F24" s="104" t="s">
        <v>88</v>
      </c>
      <c r="G24" s="105"/>
      <c r="H24" s="106"/>
      <c r="I24" s="13">
        <v>0</v>
      </c>
      <c r="J24" s="225"/>
      <c r="K24" s="11"/>
      <c r="L24" s="11"/>
    </row>
    <row r="25" spans="1:12" ht="30.75" customHeight="1" x14ac:dyDescent="0.25">
      <c r="A25" s="143"/>
      <c r="B25" s="144" t="s">
        <v>399</v>
      </c>
      <c r="C25" s="148">
        <v>3</v>
      </c>
      <c r="D25" s="168">
        <f>SUM(I25:I27)</f>
        <v>5</v>
      </c>
      <c r="E25" s="150">
        <f>+D25/C25</f>
        <v>1.6666666666666667</v>
      </c>
      <c r="F25" s="104" t="s">
        <v>400</v>
      </c>
      <c r="G25" s="105"/>
      <c r="H25" s="106"/>
      <c r="I25" s="13">
        <v>3</v>
      </c>
      <c r="J25" s="130" t="s">
        <v>454</v>
      </c>
      <c r="K25" s="11"/>
      <c r="L25" s="11"/>
    </row>
    <row r="26" spans="1:12" ht="35.25" customHeight="1" x14ac:dyDescent="0.25">
      <c r="A26" s="143"/>
      <c r="B26" s="145"/>
      <c r="C26" s="156"/>
      <c r="D26" s="169"/>
      <c r="E26" s="247"/>
      <c r="F26" s="104" t="s">
        <v>401</v>
      </c>
      <c r="G26" s="105"/>
      <c r="H26" s="106"/>
      <c r="I26" s="13">
        <v>2</v>
      </c>
      <c r="J26" s="131"/>
      <c r="K26" s="11"/>
      <c r="L26" s="11"/>
    </row>
    <row r="27" spans="1:12" ht="37.5" customHeight="1" x14ac:dyDescent="0.25">
      <c r="A27" s="143"/>
      <c r="B27" s="145"/>
      <c r="C27" s="156"/>
      <c r="D27" s="169"/>
      <c r="E27" s="247"/>
      <c r="F27" s="94" t="s">
        <v>402</v>
      </c>
      <c r="G27" s="95"/>
      <c r="H27" s="96"/>
      <c r="I27" s="12">
        <v>0</v>
      </c>
      <c r="J27" s="132"/>
      <c r="K27" s="11"/>
      <c r="L27" s="11"/>
    </row>
    <row r="28" spans="1:12" ht="51.75" customHeight="1" x14ac:dyDescent="0.25">
      <c r="A28" s="143"/>
      <c r="B28" s="144" t="s">
        <v>403</v>
      </c>
      <c r="C28" s="148" t="s">
        <v>450</v>
      </c>
      <c r="D28" s="168">
        <f>SUM(I28:I30)</f>
        <v>0</v>
      </c>
      <c r="E28" s="150" t="e">
        <f>+D28/C28</f>
        <v>#VALUE!</v>
      </c>
      <c r="F28" s="94" t="s">
        <v>404</v>
      </c>
      <c r="G28" s="95"/>
      <c r="H28" s="96"/>
      <c r="I28" s="12">
        <v>0</v>
      </c>
      <c r="J28" s="187" t="s">
        <v>457</v>
      </c>
      <c r="K28" s="11"/>
      <c r="L28" s="11"/>
    </row>
    <row r="29" spans="1:12" ht="40.5" customHeight="1" x14ac:dyDescent="0.25">
      <c r="A29" s="143"/>
      <c r="B29" s="145"/>
      <c r="C29" s="156"/>
      <c r="D29" s="169"/>
      <c r="E29" s="247"/>
      <c r="F29" s="94" t="s">
        <v>405</v>
      </c>
      <c r="G29" s="95"/>
      <c r="H29" s="96"/>
      <c r="I29" s="12">
        <v>0</v>
      </c>
      <c r="J29" s="248"/>
      <c r="K29" s="11"/>
      <c r="L29" s="11"/>
    </row>
    <row r="30" spans="1:12" ht="51.75" customHeight="1" x14ac:dyDescent="0.25">
      <c r="A30" s="143"/>
      <c r="B30" s="146"/>
      <c r="C30" s="149"/>
      <c r="D30" s="252"/>
      <c r="E30" s="247"/>
      <c r="F30" s="94" t="s">
        <v>406</v>
      </c>
      <c r="G30" s="95"/>
      <c r="H30" s="96"/>
      <c r="I30" s="12">
        <v>0</v>
      </c>
      <c r="J30" s="228"/>
      <c r="K30" s="11"/>
      <c r="L30" s="11"/>
    </row>
    <row r="31" spans="1:12" ht="51.75" customHeight="1" x14ac:dyDescent="0.25">
      <c r="A31" s="143"/>
      <c r="B31" s="144" t="s">
        <v>407</v>
      </c>
      <c r="C31" s="148">
        <v>0</v>
      </c>
      <c r="D31" s="168">
        <f>+I32/I20*100</f>
        <v>100</v>
      </c>
      <c r="E31" s="150" t="e">
        <f>+D31/C31</f>
        <v>#DIV/0!</v>
      </c>
      <c r="F31" s="94" t="s">
        <v>408</v>
      </c>
      <c r="G31" s="95"/>
      <c r="H31" s="96"/>
      <c r="I31" s="12" t="s">
        <v>450</v>
      </c>
      <c r="J31" s="128"/>
      <c r="K31" s="11"/>
      <c r="L31" s="11"/>
    </row>
    <row r="32" spans="1:12" ht="51.75" customHeight="1" x14ac:dyDescent="0.25">
      <c r="A32" s="143"/>
      <c r="B32" s="146"/>
      <c r="C32" s="149"/>
      <c r="D32" s="252"/>
      <c r="E32" s="151"/>
      <c r="F32" s="94" t="s">
        <v>409</v>
      </c>
      <c r="G32" s="95"/>
      <c r="H32" s="96"/>
      <c r="I32" s="12">
        <v>29620</v>
      </c>
      <c r="J32" s="129"/>
      <c r="K32" s="11"/>
      <c r="L32" s="11"/>
    </row>
    <row r="33" spans="1:12" ht="33.75" customHeight="1" x14ac:dyDescent="0.25">
      <c r="A33" s="143"/>
      <c r="B33" s="144" t="s">
        <v>410</v>
      </c>
      <c r="C33" s="148" t="s">
        <v>450</v>
      </c>
      <c r="D33" s="168">
        <f>+I35/I20*100</f>
        <v>66.954760297096556</v>
      </c>
      <c r="E33" s="150" t="e">
        <f>+D33/C33</f>
        <v>#VALUE!</v>
      </c>
      <c r="F33" s="94" t="s">
        <v>411</v>
      </c>
      <c r="G33" s="95"/>
      <c r="H33" s="96"/>
      <c r="I33" s="12">
        <v>0</v>
      </c>
      <c r="J33" s="256" t="s">
        <v>463</v>
      </c>
      <c r="K33" s="11"/>
      <c r="L33" s="11"/>
    </row>
    <row r="34" spans="1:12" ht="30.75" customHeight="1" x14ac:dyDescent="0.25">
      <c r="A34" s="143"/>
      <c r="B34" s="145"/>
      <c r="C34" s="156"/>
      <c r="D34" s="169"/>
      <c r="E34" s="247"/>
      <c r="F34" s="94" t="s">
        <v>412</v>
      </c>
      <c r="G34" s="95"/>
      <c r="H34" s="96"/>
      <c r="I34" s="12">
        <v>12</v>
      </c>
      <c r="J34" s="257"/>
      <c r="K34" s="11"/>
      <c r="L34" s="11"/>
    </row>
    <row r="35" spans="1:12" ht="51.75" customHeight="1" x14ac:dyDescent="0.25">
      <c r="A35" s="143"/>
      <c r="B35" s="145"/>
      <c r="C35" s="156"/>
      <c r="D35" s="169"/>
      <c r="E35" s="247"/>
      <c r="F35" s="94" t="s">
        <v>413</v>
      </c>
      <c r="G35" s="95"/>
      <c r="H35" s="96"/>
      <c r="I35" s="12">
        <v>19832</v>
      </c>
      <c r="J35" s="257"/>
      <c r="K35" s="11"/>
      <c r="L35" s="11"/>
    </row>
    <row r="36" spans="1:12" ht="51.75" customHeight="1" x14ac:dyDescent="0.25">
      <c r="A36" s="143"/>
      <c r="B36" s="145"/>
      <c r="C36" s="156"/>
      <c r="D36" s="169"/>
      <c r="E36" s="247"/>
      <c r="F36" s="94" t="s">
        <v>414</v>
      </c>
      <c r="G36" s="95"/>
      <c r="H36" s="96"/>
      <c r="I36" s="12">
        <v>0</v>
      </c>
      <c r="J36" s="257"/>
      <c r="K36" s="11"/>
      <c r="L36" s="11"/>
    </row>
    <row r="37" spans="1:12" ht="69" customHeight="1" x14ac:dyDescent="0.25">
      <c r="A37" s="143"/>
      <c r="B37" s="146"/>
      <c r="C37" s="149"/>
      <c r="D37" s="252"/>
      <c r="E37" s="151"/>
      <c r="F37" s="94" t="s">
        <v>415</v>
      </c>
      <c r="G37" s="95"/>
      <c r="H37" s="96"/>
      <c r="I37" s="12">
        <v>0</v>
      </c>
      <c r="J37" s="257"/>
      <c r="K37" s="11"/>
      <c r="L37" s="11"/>
    </row>
    <row r="38" spans="1:12" ht="80.25" customHeight="1" x14ac:dyDescent="0.25">
      <c r="A38" s="143"/>
      <c r="B38" s="144" t="s">
        <v>194</v>
      </c>
      <c r="C38" s="148"/>
      <c r="D38" s="148"/>
      <c r="E38" s="157" t="e">
        <f>+D39/C39</f>
        <v>#DIV/0!</v>
      </c>
      <c r="F38" s="94" t="s">
        <v>416</v>
      </c>
      <c r="G38" s="95"/>
      <c r="H38" s="96"/>
      <c r="I38" s="12">
        <v>5</v>
      </c>
      <c r="J38" s="128"/>
      <c r="K38" s="11"/>
      <c r="L38" s="11"/>
    </row>
    <row r="39" spans="1:12" ht="66" customHeight="1" x14ac:dyDescent="0.25">
      <c r="A39" s="143"/>
      <c r="B39" s="146"/>
      <c r="C39" s="149"/>
      <c r="D39" s="149"/>
      <c r="E39" s="159"/>
      <c r="F39" s="94" t="s">
        <v>417</v>
      </c>
      <c r="G39" s="95"/>
      <c r="H39" s="96"/>
      <c r="I39" s="12">
        <v>1</v>
      </c>
      <c r="J39" s="129"/>
      <c r="K39" s="11"/>
      <c r="L39" s="11"/>
    </row>
    <row r="40" spans="1:12" ht="39.75" customHeight="1" x14ac:dyDescent="0.25">
      <c r="A40" s="238" t="s">
        <v>462</v>
      </c>
      <c r="B40" s="161" t="s">
        <v>357</v>
      </c>
      <c r="C40" s="109">
        <v>4500</v>
      </c>
      <c r="D40" s="163">
        <f>SUM(I40:I43)</f>
        <v>6027</v>
      </c>
      <c r="E40" s="157">
        <f>+D40/C40</f>
        <v>1.3393333333333333</v>
      </c>
      <c r="F40" s="104" t="s">
        <v>358</v>
      </c>
      <c r="G40" s="105"/>
      <c r="H40" s="106"/>
      <c r="I40" s="13">
        <v>2055</v>
      </c>
      <c r="J40" s="231" t="s">
        <v>487</v>
      </c>
      <c r="K40" s="11"/>
      <c r="L40" s="11"/>
    </row>
    <row r="41" spans="1:12" ht="35.25" customHeight="1" x14ac:dyDescent="0.25">
      <c r="A41" s="254"/>
      <c r="B41" s="170"/>
      <c r="C41" s="162"/>
      <c r="D41" s="164"/>
      <c r="E41" s="158"/>
      <c r="F41" s="104" t="s">
        <v>359</v>
      </c>
      <c r="G41" s="105"/>
      <c r="H41" s="106"/>
      <c r="I41" s="13"/>
      <c r="J41" s="131"/>
      <c r="K41" s="11"/>
      <c r="L41" s="11"/>
    </row>
    <row r="42" spans="1:12" ht="39.75" customHeight="1" x14ac:dyDescent="0.25">
      <c r="A42" s="254"/>
      <c r="B42" s="170"/>
      <c r="C42" s="162"/>
      <c r="D42" s="164"/>
      <c r="E42" s="158"/>
      <c r="F42" s="94" t="s">
        <v>86</v>
      </c>
      <c r="G42" s="95"/>
      <c r="H42" s="96"/>
      <c r="I42" s="13"/>
      <c r="J42" s="131"/>
      <c r="K42" s="11"/>
      <c r="L42" s="11"/>
    </row>
    <row r="43" spans="1:12" ht="36" customHeight="1" x14ac:dyDescent="0.25">
      <c r="A43" s="254"/>
      <c r="B43" s="170"/>
      <c r="C43" s="162"/>
      <c r="D43" s="164"/>
      <c r="E43" s="158"/>
      <c r="F43" s="104" t="s">
        <v>360</v>
      </c>
      <c r="G43" s="105"/>
      <c r="H43" s="106"/>
      <c r="I43" s="87">
        <v>3972</v>
      </c>
      <c r="J43" s="131"/>
      <c r="K43" s="11"/>
      <c r="L43" s="11"/>
    </row>
    <row r="44" spans="1:12" ht="38.25" customHeight="1" x14ac:dyDescent="0.25">
      <c r="A44" s="254"/>
      <c r="B44" s="170"/>
      <c r="C44" s="162"/>
      <c r="D44" s="164"/>
      <c r="E44" s="158"/>
      <c r="F44" s="104" t="s">
        <v>361</v>
      </c>
      <c r="G44" s="105"/>
      <c r="H44" s="106"/>
      <c r="I44" s="13">
        <v>8</v>
      </c>
      <c r="J44" s="131"/>
      <c r="K44" s="11"/>
      <c r="L44" s="11"/>
    </row>
    <row r="45" spans="1:12" ht="34.5" customHeight="1" x14ac:dyDescent="0.25">
      <c r="A45" s="254"/>
      <c r="B45" s="170"/>
      <c r="C45" s="162"/>
      <c r="D45" s="164"/>
      <c r="E45" s="158"/>
      <c r="F45" s="104" t="s">
        <v>362</v>
      </c>
      <c r="G45" s="105"/>
      <c r="H45" s="106"/>
      <c r="I45" s="13">
        <v>1</v>
      </c>
      <c r="J45" s="131"/>
      <c r="K45" s="11"/>
      <c r="L45" s="11"/>
    </row>
    <row r="46" spans="1:12" ht="33.75" customHeight="1" x14ac:dyDescent="0.25">
      <c r="A46" s="254"/>
      <c r="B46" s="170"/>
      <c r="C46" s="162"/>
      <c r="D46" s="164"/>
      <c r="E46" s="158"/>
      <c r="F46" s="104" t="s">
        <v>363</v>
      </c>
      <c r="G46" s="105"/>
      <c r="H46" s="106"/>
      <c r="I46" s="40">
        <f>SUM(I47:I50)</f>
        <v>414</v>
      </c>
      <c r="J46" s="131"/>
      <c r="K46" s="11"/>
      <c r="L46" s="11"/>
    </row>
    <row r="47" spans="1:12" ht="38.25" customHeight="1" x14ac:dyDescent="0.25">
      <c r="A47" s="254"/>
      <c r="B47" s="170"/>
      <c r="C47" s="162"/>
      <c r="D47" s="164"/>
      <c r="E47" s="158"/>
      <c r="F47" s="104" t="s">
        <v>364</v>
      </c>
      <c r="G47" s="105"/>
      <c r="H47" s="106"/>
      <c r="I47" s="13"/>
      <c r="J47" s="131"/>
      <c r="K47" s="11"/>
      <c r="L47" s="11"/>
    </row>
    <row r="48" spans="1:12" ht="36.75" customHeight="1" x14ac:dyDescent="0.25">
      <c r="A48" s="254"/>
      <c r="B48" s="170"/>
      <c r="C48" s="162"/>
      <c r="D48" s="164"/>
      <c r="E48" s="158"/>
      <c r="F48" s="104" t="s">
        <v>365</v>
      </c>
      <c r="G48" s="105"/>
      <c r="H48" s="106"/>
      <c r="I48" s="13">
        <v>0</v>
      </c>
      <c r="J48" s="131"/>
      <c r="K48" s="11"/>
      <c r="L48" s="11"/>
    </row>
    <row r="49" spans="1:12" ht="51" customHeight="1" x14ac:dyDescent="0.25">
      <c r="A49" s="254"/>
      <c r="B49" s="170"/>
      <c r="C49" s="162"/>
      <c r="D49" s="164"/>
      <c r="E49" s="158"/>
      <c r="F49" s="94" t="s">
        <v>87</v>
      </c>
      <c r="G49" s="95"/>
      <c r="H49" s="96"/>
      <c r="I49" s="13">
        <v>0</v>
      </c>
      <c r="J49" s="131"/>
      <c r="K49" s="11"/>
      <c r="L49" s="11"/>
    </row>
    <row r="50" spans="1:12" ht="37.5" customHeight="1" x14ac:dyDescent="0.25">
      <c r="A50" s="254"/>
      <c r="B50" s="170"/>
      <c r="C50" s="162"/>
      <c r="D50" s="164"/>
      <c r="E50" s="158"/>
      <c r="F50" s="258" t="s">
        <v>366</v>
      </c>
      <c r="G50" s="259"/>
      <c r="H50" s="260"/>
      <c r="I50" s="20">
        <v>414</v>
      </c>
      <c r="J50" s="131"/>
      <c r="K50" s="11"/>
      <c r="L50" s="11"/>
    </row>
    <row r="51" spans="1:12" ht="29.25" customHeight="1" x14ac:dyDescent="0.25">
      <c r="A51" s="254"/>
      <c r="B51" s="170"/>
      <c r="C51" s="162"/>
      <c r="D51" s="164"/>
      <c r="E51" s="158"/>
      <c r="F51" s="104" t="s">
        <v>419</v>
      </c>
      <c r="G51" s="105"/>
      <c r="H51" s="106"/>
      <c r="I51" s="13">
        <v>32331</v>
      </c>
      <c r="J51" s="131"/>
      <c r="K51" s="11"/>
      <c r="L51" s="11"/>
    </row>
    <row r="52" spans="1:12" ht="27" customHeight="1" x14ac:dyDescent="0.25">
      <c r="A52" s="255"/>
      <c r="B52" s="171"/>
      <c r="C52" s="110"/>
      <c r="D52" s="165"/>
      <c r="E52" s="159"/>
      <c r="F52" s="104" t="s">
        <v>420</v>
      </c>
      <c r="G52" s="105"/>
      <c r="H52" s="106"/>
      <c r="I52" s="13">
        <v>1942</v>
      </c>
      <c r="J52" s="132"/>
      <c r="K52" s="11"/>
      <c r="L52" s="11"/>
    </row>
    <row r="53" spans="1:12" ht="38.25" customHeight="1" x14ac:dyDescent="0.25">
      <c r="A53" s="142" t="s">
        <v>469</v>
      </c>
      <c r="B53" s="161" t="s">
        <v>84</v>
      </c>
      <c r="C53" s="109" t="s">
        <v>450</v>
      </c>
      <c r="D53" s="163">
        <f>+I55/I53</f>
        <v>4.5611269061773072</v>
      </c>
      <c r="E53" s="157" t="e">
        <f>+D53/C53</f>
        <v>#VALUE!</v>
      </c>
      <c r="F53" s="104" t="s">
        <v>421</v>
      </c>
      <c r="G53" s="105"/>
      <c r="H53" s="106"/>
      <c r="I53" s="13">
        <v>3869</v>
      </c>
      <c r="J53" s="239"/>
      <c r="K53" s="11"/>
      <c r="L53" s="11"/>
    </row>
    <row r="54" spans="1:12" ht="34.5" customHeight="1" x14ac:dyDescent="0.25">
      <c r="A54" s="166"/>
      <c r="B54" s="170"/>
      <c r="C54" s="162"/>
      <c r="D54" s="164"/>
      <c r="E54" s="158"/>
      <c r="F54" s="104" t="s">
        <v>422</v>
      </c>
      <c r="G54" s="105"/>
      <c r="H54" s="106"/>
      <c r="I54" s="13">
        <v>917</v>
      </c>
      <c r="J54" s="240"/>
      <c r="K54" s="11"/>
      <c r="L54" s="11"/>
    </row>
    <row r="55" spans="1:12" ht="38.25" customHeight="1" x14ac:dyDescent="0.25">
      <c r="A55" s="166"/>
      <c r="B55" s="170"/>
      <c r="C55" s="162"/>
      <c r="D55" s="164"/>
      <c r="E55" s="158"/>
      <c r="F55" s="104" t="s">
        <v>423</v>
      </c>
      <c r="G55" s="105"/>
      <c r="H55" s="106"/>
      <c r="I55" s="13">
        <v>17647</v>
      </c>
      <c r="J55" s="240"/>
      <c r="K55" s="11"/>
      <c r="L55" s="11"/>
    </row>
    <row r="56" spans="1:12" ht="48.75" customHeight="1" x14ac:dyDescent="0.25">
      <c r="A56" s="166"/>
      <c r="B56" s="170"/>
      <c r="C56" s="162"/>
      <c r="D56" s="164"/>
      <c r="E56" s="158"/>
      <c r="F56" s="104" t="s">
        <v>122</v>
      </c>
      <c r="G56" s="105"/>
      <c r="H56" s="106"/>
      <c r="I56" s="13">
        <v>794</v>
      </c>
      <c r="J56" s="240"/>
      <c r="K56" s="11"/>
      <c r="L56" s="11"/>
    </row>
    <row r="57" spans="1:12" ht="48.75" customHeight="1" x14ac:dyDescent="0.25">
      <c r="A57" s="166"/>
      <c r="B57" s="170"/>
      <c r="C57" s="162"/>
      <c r="D57" s="164"/>
      <c r="E57" s="158"/>
      <c r="F57" s="104" t="s">
        <v>4</v>
      </c>
      <c r="G57" s="105"/>
      <c r="H57" s="106"/>
      <c r="I57" s="13">
        <v>0</v>
      </c>
      <c r="J57" s="240"/>
      <c r="K57" s="11"/>
      <c r="L57" s="11"/>
    </row>
    <row r="58" spans="1:12" ht="48.75" customHeight="1" x14ac:dyDescent="0.25">
      <c r="A58" s="166"/>
      <c r="B58" s="170"/>
      <c r="C58" s="162"/>
      <c r="D58" s="164"/>
      <c r="E58" s="158"/>
      <c r="F58" s="104" t="s">
        <v>424</v>
      </c>
      <c r="G58" s="105"/>
      <c r="H58" s="106"/>
      <c r="I58" s="13">
        <v>794</v>
      </c>
      <c r="J58" s="240"/>
      <c r="K58" s="11"/>
      <c r="L58" s="11"/>
    </row>
    <row r="59" spans="1:12" ht="79.5" customHeight="1" x14ac:dyDescent="0.25">
      <c r="A59" s="166"/>
      <c r="B59" s="170"/>
      <c r="C59" s="162"/>
      <c r="D59" s="164"/>
      <c r="E59" s="158"/>
      <c r="F59" s="104" t="s">
        <v>425</v>
      </c>
      <c r="G59" s="105"/>
      <c r="H59" s="106"/>
      <c r="I59" s="13">
        <v>794</v>
      </c>
      <c r="J59" s="240"/>
      <c r="K59" s="11"/>
      <c r="L59" s="11"/>
    </row>
    <row r="60" spans="1:12" ht="27" customHeight="1" x14ac:dyDescent="0.25">
      <c r="A60" s="166"/>
      <c r="B60" s="171"/>
      <c r="C60" s="110"/>
      <c r="D60" s="165"/>
      <c r="E60" s="159"/>
      <c r="F60" s="104" t="s">
        <v>426</v>
      </c>
      <c r="G60" s="105"/>
      <c r="H60" s="106"/>
      <c r="I60" s="13">
        <v>2</v>
      </c>
      <c r="J60" s="241"/>
      <c r="K60" s="11"/>
      <c r="L60" s="11"/>
    </row>
    <row r="61" spans="1:12" ht="72" customHeight="1" x14ac:dyDescent="0.25">
      <c r="A61" s="166"/>
      <c r="B61" s="161" t="s">
        <v>196</v>
      </c>
      <c r="C61" s="109"/>
      <c r="D61" s="109"/>
      <c r="E61" s="157" t="e">
        <f>+D61/C61</f>
        <v>#DIV/0!</v>
      </c>
      <c r="F61" s="104" t="s">
        <v>427</v>
      </c>
      <c r="G61" s="105"/>
      <c r="H61" s="106"/>
      <c r="I61" s="13"/>
      <c r="J61" s="130"/>
      <c r="K61" s="11"/>
      <c r="L61" s="11"/>
    </row>
    <row r="62" spans="1:12" ht="69" customHeight="1" x14ac:dyDescent="0.25">
      <c r="A62" s="166"/>
      <c r="B62" s="171"/>
      <c r="C62" s="110"/>
      <c r="D62" s="110"/>
      <c r="E62" s="159"/>
      <c r="F62" s="104" t="s">
        <v>195</v>
      </c>
      <c r="G62" s="105"/>
      <c r="H62" s="106"/>
      <c r="I62" s="13"/>
      <c r="J62" s="132"/>
      <c r="K62" s="11"/>
      <c r="L62" s="11"/>
    </row>
    <row r="63" spans="1:12" ht="54" customHeight="1" x14ac:dyDescent="0.25">
      <c r="A63" s="166"/>
      <c r="B63" s="161" t="s">
        <v>197</v>
      </c>
      <c r="C63" s="109"/>
      <c r="D63" s="163" t="e">
        <f>+I64/I63*100</f>
        <v>#DIV/0!</v>
      </c>
      <c r="E63" s="157" t="e">
        <f>+D63/C63</f>
        <v>#DIV/0!</v>
      </c>
      <c r="F63" s="104" t="s">
        <v>123</v>
      </c>
      <c r="G63" s="105"/>
      <c r="H63" s="106"/>
      <c r="I63" s="13"/>
      <c r="J63" s="130"/>
      <c r="K63" s="11"/>
      <c r="L63" s="11"/>
    </row>
    <row r="64" spans="1:12" ht="54.75" customHeight="1" x14ac:dyDescent="0.25">
      <c r="A64" s="166"/>
      <c r="B64" s="171"/>
      <c r="C64" s="110"/>
      <c r="D64" s="165"/>
      <c r="E64" s="159"/>
      <c r="F64" s="104" t="s">
        <v>124</v>
      </c>
      <c r="G64" s="105"/>
      <c r="H64" s="106"/>
      <c r="I64" s="13"/>
      <c r="J64" s="132"/>
      <c r="K64" s="11"/>
      <c r="L64" s="11"/>
    </row>
    <row r="65" spans="1:12" ht="111.75" customHeight="1" x14ac:dyDescent="0.25">
      <c r="A65" s="166"/>
      <c r="B65" s="70" t="s">
        <v>198</v>
      </c>
      <c r="C65" s="12"/>
      <c r="D65" s="58" t="e">
        <f>+I64/I65*100</f>
        <v>#DIV/0!</v>
      </c>
      <c r="E65" s="35" t="e">
        <f>+D65/C65</f>
        <v>#DIV/0!</v>
      </c>
      <c r="F65" s="104" t="s">
        <v>125</v>
      </c>
      <c r="G65" s="105"/>
      <c r="H65" s="106"/>
      <c r="I65" s="13"/>
      <c r="J65" s="18"/>
      <c r="K65" s="11"/>
      <c r="L65" s="11"/>
    </row>
    <row r="66" spans="1:12" ht="54.75" customHeight="1" x14ac:dyDescent="0.25">
      <c r="A66" s="166"/>
      <c r="B66" s="161" t="s">
        <v>199</v>
      </c>
      <c r="C66" s="109"/>
      <c r="D66" s="163" t="e">
        <f>+I67/I66*100-100</f>
        <v>#DIV/0!</v>
      </c>
      <c r="E66" s="157" t="e">
        <f>+D66/C66</f>
        <v>#DIV/0!</v>
      </c>
      <c r="F66" s="104" t="s">
        <v>126</v>
      </c>
      <c r="G66" s="105"/>
      <c r="H66" s="106"/>
      <c r="I66" s="13"/>
      <c r="J66" s="130"/>
      <c r="K66" s="11"/>
      <c r="L66" s="11"/>
    </row>
    <row r="67" spans="1:12" ht="43.5" customHeight="1" x14ac:dyDescent="0.25">
      <c r="A67" s="166"/>
      <c r="B67" s="171"/>
      <c r="C67" s="110"/>
      <c r="D67" s="165"/>
      <c r="E67" s="159"/>
      <c r="F67" s="104" t="s">
        <v>127</v>
      </c>
      <c r="G67" s="105"/>
      <c r="H67" s="106"/>
      <c r="I67" s="13"/>
      <c r="J67" s="132"/>
      <c r="K67" s="11"/>
      <c r="L67" s="11"/>
    </row>
    <row r="68" spans="1:12" ht="96.75" customHeight="1" x14ac:dyDescent="0.25">
      <c r="A68" s="167"/>
      <c r="B68" s="70" t="s">
        <v>200</v>
      </c>
      <c r="C68" s="12"/>
      <c r="D68" s="12"/>
      <c r="E68" s="35" t="e">
        <f>+D68/C68</f>
        <v>#DIV/0!</v>
      </c>
      <c r="F68" s="104" t="s">
        <v>121</v>
      </c>
      <c r="G68" s="105"/>
      <c r="H68" s="106"/>
      <c r="I68" s="13"/>
      <c r="J68" s="18"/>
      <c r="K68" s="11"/>
      <c r="L68" s="11"/>
    </row>
    <row r="69" spans="1:12" ht="21" customHeight="1" x14ac:dyDescent="0.25">
      <c r="A69" s="125" t="s">
        <v>367</v>
      </c>
      <c r="B69" s="126"/>
      <c r="C69" s="126"/>
      <c r="D69" s="126"/>
      <c r="E69" s="126"/>
      <c r="F69" s="126"/>
      <c r="G69" s="126"/>
      <c r="H69" s="126"/>
      <c r="I69" s="126"/>
      <c r="J69" s="127"/>
      <c r="K69" s="11"/>
      <c r="L69" s="11"/>
    </row>
    <row r="70" spans="1:12" ht="36.75" customHeight="1" x14ac:dyDescent="0.25">
      <c r="A70" s="142" t="s">
        <v>470</v>
      </c>
      <c r="B70" s="161" t="s">
        <v>368</v>
      </c>
      <c r="C70" s="109">
        <v>2</v>
      </c>
      <c r="D70" s="163">
        <f>SUM(I70:I71)</f>
        <v>3</v>
      </c>
      <c r="E70" s="157">
        <f>+D70/C70</f>
        <v>1.5</v>
      </c>
      <c r="F70" s="94" t="s">
        <v>369</v>
      </c>
      <c r="G70" s="95"/>
      <c r="H70" s="96"/>
      <c r="I70" s="12">
        <v>3</v>
      </c>
      <c r="J70" s="130" t="s">
        <v>480</v>
      </c>
      <c r="K70" s="11"/>
      <c r="L70" s="11"/>
    </row>
    <row r="71" spans="1:12" ht="36.75" customHeight="1" x14ac:dyDescent="0.25">
      <c r="A71" s="166"/>
      <c r="B71" s="170"/>
      <c r="C71" s="162"/>
      <c r="D71" s="164"/>
      <c r="E71" s="158"/>
      <c r="F71" s="94" t="s">
        <v>370</v>
      </c>
      <c r="G71" s="95"/>
      <c r="H71" s="96"/>
      <c r="I71" s="12">
        <v>0</v>
      </c>
      <c r="J71" s="131"/>
      <c r="K71" s="11"/>
      <c r="L71" s="11"/>
    </row>
    <row r="72" spans="1:12" ht="36" customHeight="1" x14ac:dyDescent="0.25">
      <c r="A72" s="166"/>
      <c r="B72" s="170"/>
      <c r="C72" s="110"/>
      <c r="D72" s="165"/>
      <c r="E72" s="159"/>
      <c r="F72" s="94" t="s">
        <v>428</v>
      </c>
      <c r="G72" s="95"/>
      <c r="H72" s="96"/>
      <c r="I72" s="12">
        <v>14</v>
      </c>
      <c r="J72" s="132"/>
      <c r="K72" s="11"/>
      <c r="L72" s="11"/>
    </row>
    <row r="73" spans="1:12" ht="112.5" customHeight="1" x14ac:dyDescent="0.25">
      <c r="A73" s="166"/>
      <c r="B73" s="70" t="s">
        <v>371</v>
      </c>
      <c r="C73" s="12"/>
      <c r="D73" s="12">
        <v>4</v>
      </c>
      <c r="E73" s="35" t="e">
        <f>+D73/C73</f>
        <v>#DIV/0!</v>
      </c>
      <c r="F73" s="94" t="s">
        <v>372</v>
      </c>
      <c r="G73" s="95"/>
      <c r="H73" s="96"/>
      <c r="I73" s="13">
        <v>0</v>
      </c>
      <c r="J73" s="17"/>
      <c r="K73" s="11"/>
      <c r="L73" s="11"/>
    </row>
    <row r="74" spans="1:12" ht="51.75" customHeight="1" x14ac:dyDescent="0.25">
      <c r="A74" s="166"/>
      <c r="B74" s="69" t="s">
        <v>85</v>
      </c>
      <c r="C74" s="12" t="s">
        <v>450</v>
      </c>
      <c r="D74" s="12">
        <v>0</v>
      </c>
      <c r="E74" s="35" t="e">
        <f>+D74/C74</f>
        <v>#VALUE!</v>
      </c>
      <c r="F74" s="246"/>
      <c r="G74" s="246"/>
      <c r="H74" s="246"/>
      <c r="I74" s="246"/>
      <c r="J74" s="18"/>
      <c r="K74" s="11"/>
      <c r="L74" s="11"/>
    </row>
    <row r="75" spans="1:12" ht="51.75" customHeight="1" x14ac:dyDescent="0.25">
      <c r="A75" s="166"/>
      <c r="B75" s="161" t="s">
        <v>429</v>
      </c>
      <c r="C75" s="109">
        <v>2</v>
      </c>
      <c r="D75" s="163">
        <f>SUM(I75:I76)</f>
        <v>1</v>
      </c>
      <c r="E75" s="157">
        <f>+D75/C75</f>
        <v>0.5</v>
      </c>
      <c r="F75" s="94" t="s">
        <v>430</v>
      </c>
      <c r="G75" s="95"/>
      <c r="H75" s="96"/>
      <c r="I75" s="53">
        <v>1</v>
      </c>
      <c r="J75" s="130" t="s">
        <v>261</v>
      </c>
      <c r="K75" s="11"/>
      <c r="L75" s="11"/>
    </row>
    <row r="76" spans="1:12" ht="141" customHeight="1" x14ac:dyDescent="0.25">
      <c r="A76" s="167"/>
      <c r="B76" s="171"/>
      <c r="C76" s="110"/>
      <c r="D76" s="165"/>
      <c r="E76" s="159"/>
      <c r="F76" s="94" t="s">
        <v>431</v>
      </c>
      <c r="G76" s="95"/>
      <c r="H76" s="96"/>
      <c r="I76" s="53">
        <v>0</v>
      </c>
      <c r="J76" s="132"/>
      <c r="K76" s="11"/>
      <c r="L76" s="11"/>
    </row>
    <row r="77" spans="1:12" ht="52.5" customHeight="1" x14ac:dyDescent="0.25">
      <c r="A77" s="238" t="s">
        <v>471</v>
      </c>
      <c r="B77" s="38" t="s">
        <v>432</v>
      </c>
      <c r="C77" s="13">
        <v>0</v>
      </c>
      <c r="D77" s="13">
        <v>1</v>
      </c>
      <c r="E77" s="34" t="e">
        <f>+D77/C77</f>
        <v>#DIV/0!</v>
      </c>
      <c r="F77" s="243"/>
      <c r="G77" s="244"/>
      <c r="H77" s="244"/>
      <c r="I77" s="245"/>
      <c r="J77" s="14"/>
      <c r="K77" s="11"/>
      <c r="L77" s="11"/>
    </row>
    <row r="78" spans="1:12" ht="38.25" customHeight="1" x14ac:dyDescent="0.25">
      <c r="A78" s="166"/>
      <c r="B78" s="161" t="s">
        <v>433</v>
      </c>
      <c r="C78" s="109"/>
      <c r="D78" s="163">
        <f>SUM(I78:I79)</f>
        <v>2</v>
      </c>
      <c r="E78" s="157" t="e">
        <f>+D78/C78</f>
        <v>#DIV/0!</v>
      </c>
      <c r="F78" s="104" t="s">
        <v>201</v>
      </c>
      <c r="G78" s="105"/>
      <c r="H78" s="106"/>
      <c r="I78" s="12">
        <v>0</v>
      </c>
      <c r="J78" s="128"/>
      <c r="K78" s="11"/>
      <c r="L78" s="11"/>
    </row>
    <row r="79" spans="1:12" ht="50.25" customHeight="1" x14ac:dyDescent="0.25">
      <c r="A79" s="166"/>
      <c r="B79" s="171"/>
      <c r="C79" s="110"/>
      <c r="D79" s="165"/>
      <c r="E79" s="159"/>
      <c r="F79" s="104" t="s">
        <v>202</v>
      </c>
      <c r="G79" s="105"/>
      <c r="H79" s="106"/>
      <c r="I79" s="12">
        <v>2</v>
      </c>
      <c r="J79" s="129"/>
      <c r="K79" s="11"/>
      <c r="L79" s="11"/>
    </row>
    <row r="80" spans="1:12" ht="39.75" customHeight="1" x14ac:dyDescent="0.25">
      <c r="A80" s="166"/>
      <c r="B80" s="161" t="s">
        <v>434</v>
      </c>
      <c r="C80" s="109"/>
      <c r="D80" s="163">
        <f>SUM(I80:I81)</f>
        <v>3</v>
      </c>
      <c r="E80" s="157" t="e">
        <f>+D80/C80</f>
        <v>#DIV/0!</v>
      </c>
      <c r="F80" s="104" t="s">
        <v>435</v>
      </c>
      <c r="G80" s="105"/>
      <c r="H80" s="106"/>
      <c r="I80" s="13">
        <v>3</v>
      </c>
      <c r="J80" s="242"/>
      <c r="K80" s="11"/>
      <c r="L80" s="11"/>
    </row>
    <row r="81" spans="1:12" ht="143.25" customHeight="1" x14ac:dyDescent="0.25">
      <c r="A81" s="166"/>
      <c r="B81" s="171"/>
      <c r="C81" s="110"/>
      <c r="D81" s="165"/>
      <c r="E81" s="159"/>
      <c r="F81" s="104" t="s">
        <v>203</v>
      </c>
      <c r="G81" s="105"/>
      <c r="H81" s="106"/>
      <c r="I81" s="13"/>
      <c r="J81" s="232"/>
      <c r="K81" s="11"/>
      <c r="L81" s="11"/>
    </row>
    <row r="82" spans="1:12" ht="37.5" customHeight="1" x14ac:dyDescent="0.25">
      <c r="A82" s="142" t="s">
        <v>472</v>
      </c>
      <c r="B82" s="161" t="s">
        <v>436</v>
      </c>
      <c r="C82" s="109">
        <f>-D82</f>
        <v>0</v>
      </c>
      <c r="D82" s="109">
        <v>0</v>
      </c>
      <c r="E82" s="157" t="e">
        <f>+D82/C82</f>
        <v>#DIV/0!</v>
      </c>
      <c r="F82" s="237" t="s">
        <v>437</v>
      </c>
      <c r="G82" s="237"/>
      <c r="H82" s="237"/>
      <c r="I82" s="53">
        <v>55</v>
      </c>
      <c r="J82" s="86"/>
      <c r="K82" s="11"/>
      <c r="L82" s="11"/>
    </row>
    <row r="83" spans="1:12" ht="39" customHeight="1" x14ac:dyDescent="0.25">
      <c r="A83" s="166"/>
      <c r="B83" s="171"/>
      <c r="C83" s="110"/>
      <c r="D83" s="110"/>
      <c r="E83" s="159"/>
      <c r="F83" s="237" t="s">
        <v>438</v>
      </c>
      <c r="G83" s="237"/>
      <c r="H83" s="237"/>
      <c r="I83" s="53">
        <v>130</v>
      </c>
      <c r="J83" s="16"/>
      <c r="K83" s="11"/>
      <c r="L83" s="11"/>
    </row>
    <row r="84" spans="1:12" ht="46.5" customHeight="1" x14ac:dyDescent="0.25">
      <c r="A84" s="166"/>
      <c r="B84" s="161" t="s">
        <v>382</v>
      </c>
      <c r="C84" s="109">
        <v>2</v>
      </c>
      <c r="D84" s="163">
        <f>SUM(I84:I88)</f>
        <v>5</v>
      </c>
      <c r="E84" s="157">
        <f>+D84/C84</f>
        <v>2.5</v>
      </c>
      <c r="F84" s="94" t="s">
        <v>383</v>
      </c>
      <c r="G84" s="95"/>
      <c r="H84" s="96"/>
      <c r="I84" s="12">
        <v>2</v>
      </c>
      <c r="J84" s="221" t="s">
        <v>476</v>
      </c>
      <c r="K84" s="11"/>
      <c r="L84" s="11"/>
    </row>
    <row r="85" spans="1:12" ht="48" customHeight="1" x14ac:dyDescent="0.25">
      <c r="A85" s="166"/>
      <c r="B85" s="170"/>
      <c r="C85" s="162"/>
      <c r="D85" s="164"/>
      <c r="E85" s="158"/>
      <c r="F85" s="94" t="s">
        <v>384</v>
      </c>
      <c r="G85" s="95"/>
      <c r="H85" s="96"/>
      <c r="I85" s="12">
        <v>1</v>
      </c>
      <c r="J85" s="222"/>
      <c r="K85" s="11"/>
      <c r="L85" s="11"/>
    </row>
    <row r="86" spans="1:12" ht="39" customHeight="1" x14ac:dyDescent="0.25">
      <c r="A86" s="166"/>
      <c r="B86" s="170"/>
      <c r="C86" s="162"/>
      <c r="D86" s="164"/>
      <c r="E86" s="158"/>
      <c r="F86" s="94" t="s">
        <v>385</v>
      </c>
      <c r="G86" s="95"/>
      <c r="H86" s="96"/>
      <c r="I86" s="12">
        <v>1</v>
      </c>
      <c r="J86" s="222"/>
      <c r="K86" s="11"/>
      <c r="L86" s="11"/>
    </row>
    <row r="87" spans="1:12" ht="51.75" customHeight="1" x14ac:dyDescent="0.25">
      <c r="A87" s="166"/>
      <c r="B87" s="170"/>
      <c r="C87" s="162"/>
      <c r="D87" s="164"/>
      <c r="E87" s="158"/>
      <c r="F87" s="94" t="s">
        <v>386</v>
      </c>
      <c r="G87" s="95"/>
      <c r="H87" s="96"/>
      <c r="I87" s="12">
        <v>0</v>
      </c>
      <c r="J87" s="222"/>
      <c r="K87" s="11"/>
      <c r="L87" s="11"/>
    </row>
    <row r="88" spans="1:12" ht="142.5" customHeight="1" x14ac:dyDescent="0.25">
      <c r="A88" s="166"/>
      <c r="B88" s="171"/>
      <c r="C88" s="110"/>
      <c r="D88" s="165"/>
      <c r="E88" s="159"/>
      <c r="F88" s="94" t="s">
        <v>387</v>
      </c>
      <c r="G88" s="95"/>
      <c r="H88" s="96"/>
      <c r="I88" s="12">
        <v>1</v>
      </c>
      <c r="J88" s="223"/>
      <c r="K88" s="11"/>
      <c r="L88" s="11"/>
    </row>
    <row r="89" spans="1:12" ht="99" customHeight="1" x14ac:dyDescent="0.25">
      <c r="A89" s="142" t="s">
        <v>477</v>
      </c>
      <c r="B89" s="39" t="s">
        <v>388</v>
      </c>
      <c r="C89" s="20"/>
      <c r="D89" s="20"/>
      <c r="E89" s="46" t="e">
        <f>+D89/C89</f>
        <v>#DIV/0!</v>
      </c>
      <c r="F89" s="94" t="s">
        <v>389</v>
      </c>
      <c r="G89" s="95"/>
      <c r="H89" s="96"/>
      <c r="I89" s="12">
        <v>3</v>
      </c>
      <c r="J89" s="21" t="s">
        <v>479</v>
      </c>
      <c r="K89" s="11"/>
      <c r="L89" s="11"/>
    </row>
    <row r="90" spans="1:12" ht="96" customHeight="1" x14ac:dyDescent="0.25">
      <c r="A90" s="166"/>
      <c r="B90" s="39" t="s">
        <v>223</v>
      </c>
      <c r="C90" s="20"/>
      <c r="D90" s="20"/>
      <c r="E90" s="46" t="e">
        <f>+D90/C90</f>
        <v>#DIV/0!</v>
      </c>
      <c r="F90" s="104" t="s">
        <v>439</v>
      </c>
      <c r="G90" s="105"/>
      <c r="H90" s="106"/>
      <c r="I90" s="12">
        <v>8460</v>
      </c>
      <c r="J90" s="21" t="s">
        <v>478</v>
      </c>
      <c r="K90" s="11"/>
      <c r="L90" s="11"/>
    </row>
    <row r="91" spans="1:12" ht="56.25" customHeight="1" x14ac:dyDescent="0.25">
      <c r="A91" s="22" t="s">
        <v>264</v>
      </c>
      <c r="B91" s="37" t="s">
        <v>440</v>
      </c>
      <c r="C91" s="13"/>
      <c r="D91" s="78">
        <v>1</v>
      </c>
      <c r="E91" s="34" t="e">
        <f>+D91/C91</f>
        <v>#DIV/0!</v>
      </c>
      <c r="F91" s="234"/>
      <c r="G91" s="234"/>
      <c r="H91" s="234"/>
      <c r="I91" s="235"/>
      <c r="J91" s="23"/>
      <c r="K91" s="11"/>
      <c r="L91" s="11"/>
    </row>
    <row r="92" spans="1:12" ht="22.5" customHeight="1" x14ac:dyDescent="0.25">
      <c r="A92" s="125" t="s">
        <v>166</v>
      </c>
      <c r="B92" s="126"/>
      <c r="C92" s="126"/>
      <c r="D92" s="126"/>
      <c r="E92" s="126"/>
      <c r="F92" s="126"/>
      <c r="G92" s="126"/>
      <c r="H92" s="126"/>
      <c r="I92" s="126"/>
      <c r="J92" s="127"/>
      <c r="K92" s="11"/>
      <c r="L92" s="11"/>
    </row>
    <row r="93" spans="1:12" ht="18.75" x14ac:dyDescent="0.25">
      <c r="A93" s="182" t="s">
        <v>167</v>
      </c>
      <c r="B93" s="183"/>
      <c r="C93" s="183"/>
      <c r="D93" s="183"/>
      <c r="E93" s="183"/>
      <c r="F93" s="183"/>
      <c r="G93" s="183"/>
      <c r="H93" s="183"/>
      <c r="I93" s="183"/>
      <c r="J93" s="184"/>
    </row>
    <row r="94" spans="1:12" ht="32.25" customHeight="1" x14ac:dyDescent="0.25">
      <c r="A94" s="212" t="s">
        <v>458</v>
      </c>
      <c r="B94" s="144" t="s">
        <v>266</v>
      </c>
      <c r="C94" s="89"/>
      <c r="D94" s="139">
        <f>(I94-I95)*100/I94</f>
        <v>100</v>
      </c>
      <c r="E94" s="107" t="e">
        <f>+D94/C94</f>
        <v>#DIV/0!</v>
      </c>
      <c r="F94" s="98" t="s">
        <v>267</v>
      </c>
      <c r="G94" s="99"/>
      <c r="H94" s="100"/>
      <c r="I94" s="40">
        <f>SUM(I97,I99+1)</f>
        <v>18</v>
      </c>
      <c r="J94" s="187"/>
    </row>
    <row r="95" spans="1:12" ht="30.75" customHeight="1" x14ac:dyDescent="0.25">
      <c r="A95" s="213"/>
      <c r="B95" s="146"/>
      <c r="C95" s="147"/>
      <c r="D95" s="141"/>
      <c r="E95" s="108"/>
      <c r="F95" s="94" t="s">
        <v>311</v>
      </c>
      <c r="G95" s="95"/>
      <c r="H95" s="96"/>
      <c r="I95" s="12">
        <v>0</v>
      </c>
      <c r="J95" s="132"/>
    </row>
    <row r="96" spans="1:12" ht="54.75" customHeight="1" x14ac:dyDescent="0.25">
      <c r="A96" s="213"/>
      <c r="B96" s="39" t="s">
        <v>303</v>
      </c>
      <c r="C96" s="20"/>
      <c r="D96" s="43">
        <f>(I94-I96)/I96</f>
        <v>3.5</v>
      </c>
      <c r="E96" s="46" t="e">
        <f>+D96/C96</f>
        <v>#DIV/0!</v>
      </c>
      <c r="F96" s="98" t="s">
        <v>331</v>
      </c>
      <c r="G96" s="99"/>
      <c r="H96" s="100"/>
      <c r="I96" s="13">
        <v>4</v>
      </c>
      <c r="J96" s="24" t="s">
        <v>265</v>
      </c>
    </row>
    <row r="97" spans="1:11" ht="36" customHeight="1" x14ac:dyDescent="0.25">
      <c r="A97" s="213"/>
      <c r="B97" s="144" t="s">
        <v>297</v>
      </c>
      <c r="C97" s="89"/>
      <c r="D97" s="139">
        <f>I97/I99</f>
        <v>1.4285714285714286</v>
      </c>
      <c r="E97" s="107" t="e">
        <f>+D97/C97</f>
        <v>#DIV/0!</v>
      </c>
      <c r="F97" s="98" t="s">
        <v>296</v>
      </c>
      <c r="G97" s="99"/>
      <c r="H97" s="100"/>
      <c r="I97" s="12">
        <v>10</v>
      </c>
      <c r="J97" s="236"/>
      <c r="K97" s="2"/>
    </row>
    <row r="98" spans="1:11" ht="36.75" customHeight="1" x14ac:dyDescent="0.25">
      <c r="A98" s="213"/>
      <c r="B98" s="145"/>
      <c r="C98" s="90"/>
      <c r="D98" s="140"/>
      <c r="E98" s="152"/>
      <c r="F98" s="94" t="s">
        <v>298</v>
      </c>
      <c r="G98" s="95"/>
      <c r="H98" s="96"/>
      <c r="I98" s="12">
        <v>2</v>
      </c>
      <c r="J98" s="133"/>
      <c r="K98" s="2"/>
    </row>
    <row r="99" spans="1:11" ht="51" customHeight="1" x14ac:dyDescent="0.25">
      <c r="A99" s="214"/>
      <c r="B99" s="146"/>
      <c r="C99" s="147"/>
      <c r="D99" s="141"/>
      <c r="E99" s="108"/>
      <c r="F99" s="98" t="s">
        <v>304</v>
      </c>
      <c r="G99" s="99"/>
      <c r="H99" s="100"/>
      <c r="I99" s="12">
        <v>7</v>
      </c>
      <c r="J99" s="129"/>
    </row>
    <row r="100" spans="1:11" ht="45.75" customHeight="1" x14ac:dyDescent="0.25">
      <c r="A100" s="176" t="s">
        <v>453</v>
      </c>
      <c r="B100" s="144" t="s">
        <v>268</v>
      </c>
      <c r="C100" s="89"/>
      <c r="D100" s="139">
        <f>I100*100/I94</f>
        <v>66.666666666666671</v>
      </c>
      <c r="E100" s="107" t="e">
        <f>+D100/C100</f>
        <v>#DIV/0!</v>
      </c>
      <c r="F100" s="98" t="s">
        <v>269</v>
      </c>
      <c r="G100" s="99"/>
      <c r="H100" s="100"/>
      <c r="I100" s="13">
        <v>12</v>
      </c>
      <c r="J100" s="231" t="s">
        <v>488</v>
      </c>
    </row>
    <row r="101" spans="1:11" ht="99" customHeight="1" x14ac:dyDescent="0.25">
      <c r="A101" s="178"/>
      <c r="B101" s="146"/>
      <c r="C101" s="147"/>
      <c r="D101" s="141"/>
      <c r="E101" s="108"/>
      <c r="F101" s="94" t="s">
        <v>270</v>
      </c>
      <c r="G101" s="95"/>
      <c r="H101" s="96"/>
      <c r="I101" s="40">
        <f>I127/I94</f>
        <v>80.277777777777771</v>
      </c>
      <c r="J101" s="232"/>
    </row>
    <row r="102" spans="1:11" ht="18.75" x14ac:dyDescent="0.3">
      <c r="A102" s="233" t="s">
        <v>168</v>
      </c>
      <c r="B102" s="233"/>
      <c r="C102" s="233"/>
      <c r="D102" s="233"/>
      <c r="E102" s="233"/>
      <c r="F102" s="233"/>
      <c r="G102" s="233"/>
      <c r="H102" s="233"/>
      <c r="I102" s="233"/>
      <c r="J102" s="233"/>
    </row>
    <row r="103" spans="1:11" ht="31.5" customHeight="1" x14ac:dyDescent="0.25">
      <c r="A103" s="229" t="s">
        <v>490</v>
      </c>
      <c r="B103" s="161" t="s">
        <v>329</v>
      </c>
      <c r="C103" s="109"/>
      <c r="D103" s="139">
        <f>SUM(I107:I109)</f>
        <v>115133</v>
      </c>
      <c r="E103" s="107" t="e">
        <f>+D103/C103</f>
        <v>#DIV/0!</v>
      </c>
      <c r="F103" s="98" t="s">
        <v>282</v>
      </c>
      <c r="G103" s="99"/>
      <c r="H103" s="100"/>
      <c r="I103" s="40">
        <f>SUM(I104,D103,I110,D111)</f>
        <v>2588554</v>
      </c>
      <c r="J103" s="189"/>
    </row>
    <row r="104" spans="1:11" ht="30.75" customHeight="1" x14ac:dyDescent="0.25">
      <c r="A104" s="143"/>
      <c r="B104" s="170"/>
      <c r="C104" s="162"/>
      <c r="D104" s="140"/>
      <c r="E104" s="152"/>
      <c r="F104" s="98" t="s">
        <v>330</v>
      </c>
      <c r="G104" s="99"/>
      <c r="H104" s="100"/>
      <c r="I104" s="40">
        <f>SUM(I105:I106)</f>
        <v>380023</v>
      </c>
      <c r="J104" s="190"/>
    </row>
    <row r="105" spans="1:11" ht="39" customHeight="1" x14ac:dyDescent="0.25">
      <c r="A105" s="143"/>
      <c r="B105" s="170"/>
      <c r="C105" s="162"/>
      <c r="D105" s="140"/>
      <c r="E105" s="152"/>
      <c r="F105" s="94" t="s">
        <v>316</v>
      </c>
      <c r="G105" s="95"/>
      <c r="H105" s="96"/>
      <c r="I105" s="13">
        <v>315000</v>
      </c>
      <c r="J105" s="190"/>
    </row>
    <row r="106" spans="1:11" ht="64.5" customHeight="1" x14ac:dyDescent="0.25">
      <c r="A106" s="143"/>
      <c r="B106" s="170"/>
      <c r="C106" s="162"/>
      <c r="D106" s="140"/>
      <c r="E106" s="152"/>
      <c r="F106" s="94" t="s">
        <v>317</v>
      </c>
      <c r="G106" s="95"/>
      <c r="H106" s="96"/>
      <c r="I106" s="13">
        <v>65023</v>
      </c>
      <c r="J106" s="190"/>
    </row>
    <row r="107" spans="1:11" ht="41.25" customHeight="1" x14ac:dyDescent="0.25">
      <c r="A107" s="143"/>
      <c r="B107" s="170"/>
      <c r="C107" s="162"/>
      <c r="D107" s="140"/>
      <c r="E107" s="152"/>
      <c r="F107" s="94" t="s">
        <v>319</v>
      </c>
      <c r="G107" s="95"/>
      <c r="H107" s="96"/>
      <c r="I107" s="13">
        <v>115133</v>
      </c>
      <c r="J107" s="190"/>
    </row>
    <row r="108" spans="1:11" ht="40.5" customHeight="1" x14ac:dyDescent="0.25">
      <c r="A108" s="143"/>
      <c r="B108" s="170"/>
      <c r="C108" s="162"/>
      <c r="D108" s="140"/>
      <c r="E108" s="152"/>
      <c r="F108" s="94" t="s">
        <v>320</v>
      </c>
      <c r="G108" s="95"/>
      <c r="H108" s="96"/>
      <c r="I108" s="13">
        <v>0</v>
      </c>
      <c r="J108" s="190"/>
    </row>
    <row r="109" spans="1:11" ht="38.25" customHeight="1" x14ac:dyDescent="0.25">
      <c r="A109" s="143"/>
      <c r="B109" s="170"/>
      <c r="C109" s="162"/>
      <c r="D109" s="140"/>
      <c r="E109" s="152"/>
      <c r="F109" s="94" t="s">
        <v>318</v>
      </c>
      <c r="G109" s="95"/>
      <c r="H109" s="96"/>
      <c r="I109" s="13">
        <v>0</v>
      </c>
      <c r="J109" s="190"/>
    </row>
    <row r="110" spans="1:11" ht="39" customHeight="1" x14ac:dyDescent="0.25">
      <c r="A110" s="143"/>
      <c r="B110" s="171"/>
      <c r="C110" s="110"/>
      <c r="D110" s="141"/>
      <c r="E110" s="108"/>
      <c r="F110" s="94" t="s">
        <v>144</v>
      </c>
      <c r="G110" s="95"/>
      <c r="H110" s="96"/>
      <c r="I110" s="13">
        <v>28356</v>
      </c>
      <c r="J110" s="191"/>
    </row>
    <row r="111" spans="1:11" ht="36" customHeight="1" x14ac:dyDescent="0.25">
      <c r="A111" s="143"/>
      <c r="B111" s="144" t="s">
        <v>283</v>
      </c>
      <c r="C111" s="89"/>
      <c r="D111" s="201">
        <f>SUM(I111:I114)</f>
        <v>2065042</v>
      </c>
      <c r="E111" s="192" t="e">
        <f>+D111/C111</f>
        <v>#DIV/0!</v>
      </c>
      <c r="F111" s="98" t="s">
        <v>284</v>
      </c>
      <c r="G111" s="99"/>
      <c r="H111" s="100"/>
      <c r="I111" s="19">
        <v>0</v>
      </c>
      <c r="J111" s="230"/>
    </row>
    <row r="112" spans="1:11" ht="30" customHeight="1" x14ac:dyDescent="0.25">
      <c r="A112" s="143"/>
      <c r="B112" s="145"/>
      <c r="C112" s="90"/>
      <c r="D112" s="208"/>
      <c r="E112" s="193"/>
      <c r="F112" s="195" t="s">
        <v>305</v>
      </c>
      <c r="G112" s="196"/>
      <c r="H112" s="197"/>
      <c r="I112" s="19">
        <v>400</v>
      </c>
      <c r="J112" s="190"/>
    </row>
    <row r="113" spans="1:11" ht="30.75" customHeight="1" x14ac:dyDescent="0.25">
      <c r="A113" s="143"/>
      <c r="B113" s="145"/>
      <c r="C113" s="90"/>
      <c r="D113" s="208"/>
      <c r="E113" s="193"/>
      <c r="F113" s="94" t="s">
        <v>312</v>
      </c>
      <c r="G113" s="95"/>
      <c r="H113" s="96"/>
      <c r="I113" s="19">
        <v>0</v>
      </c>
      <c r="J113" s="190"/>
    </row>
    <row r="114" spans="1:11" ht="55.5" customHeight="1" x14ac:dyDescent="0.25">
      <c r="A114" s="143"/>
      <c r="B114" s="145"/>
      <c r="C114" s="90"/>
      <c r="D114" s="208"/>
      <c r="E114" s="193"/>
      <c r="F114" s="98" t="s">
        <v>321</v>
      </c>
      <c r="G114" s="99"/>
      <c r="H114" s="100"/>
      <c r="I114" s="41">
        <f>SUM(I115:I116)</f>
        <v>2064642</v>
      </c>
      <c r="J114" s="190"/>
    </row>
    <row r="115" spans="1:11" ht="51.75" customHeight="1" x14ac:dyDescent="0.25">
      <c r="A115" s="143"/>
      <c r="B115" s="145"/>
      <c r="C115" s="90"/>
      <c r="D115" s="208"/>
      <c r="E115" s="193"/>
      <c r="F115" s="98" t="s">
        <v>322</v>
      </c>
      <c r="G115" s="99"/>
      <c r="H115" s="100"/>
      <c r="I115" s="19">
        <v>444800</v>
      </c>
      <c r="J115" s="190"/>
    </row>
    <row r="116" spans="1:11" ht="64.5" customHeight="1" x14ac:dyDescent="0.25">
      <c r="A116" s="143"/>
      <c r="B116" s="146"/>
      <c r="C116" s="147"/>
      <c r="D116" s="202"/>
      <c r="E116" s="194"/>
      <c r="F116" s="98" t="s">
        <v>323</v>
      </c>
      <c r="G116" s="99"/>
      <c r="H116" s="100"/>
      <c r="I116" s="19">
        <v>1619842</v>
      </c>
      <c r="J116" s="191"/>
    </row>
    <row r="117" spans="1:11" ht="36" customHeight="1" x14ac:dyDescent="0.25">
      <c r="A117" s="143"/>
      <c r="B117" s="144" t="s">
        <v>313</v>
      </c>
      <c r="C117" s="89"/>
      <c r="D117" s="201">
        <f>I118/I117*100</f>
        <v>0</v>
      </c>
      <c r="E117" s="192" t="e">
        <f>+D117/C117</f>
        <v>#DIV/0!</v>
      </c>
      <c r="F117" s="98" t="s">
        <v>314</v>
      </c>
      <c r="G117" s="99"/>
      <c r="H117" s="100"/>
      <c r="I117" s="19">
        <v>1</v>
      </c>
      <c r="J117" s="189"/>
      <c r="K117" s="77"/>
    </row>
    <row r="118" spans="1:11" ht="40.5" customHeight="1" x14ac:dyDescent="0.25">
      <c r="A118" s="209"/>
      <c r="B118" s="146"/>
      <c r="C118" s="147"/>
      <c r="D118" s="202"/>
      <c r="E118" s="194"/>
      <c r="F118" s="98" t="s">
        <v>315</v>
      </c>
      <c r="G118" s="99"/>
      <c r="H118" s="100"/>
      <c r="I118" s="19">
        <v>0</v>
      </c>
      <c r="J118" s="226"/>
    </row>
    <row r="119" spans="1:11" ht="29.25" customHeight="1" x14ac:dyDescent="0.25">
      <c r="A119" s="142" t="s">
        <v>489</v>
      </c>
      <c r="B119" s="161" t="s">
        <v>120</v>
      </c>
      <c r="C119" s="109">
        <v>0</v>
      </c>
      <c r="D119" s="89">
        <v>0</v>
      </c>
      <c r="E119" s="107" t="e">
        <f>+D119/C119</f>
        <v>#DIV/0!</v>
      </c>
      <c r="F119" s="98" t="s">
        <v>281</v>
      </c>
      <c r="G119" s="99"/>
      <c r="H119" s="100"/>
      <c r="I119" s="19">
        <v>492199</v>
      </c>
      <c r="J119" s="224"/>
      <c r="K119" s="77"/>
    </row>
    <row r="120" spans="1:11" ht="31.5" customHeight="1" x14ac:dyDescent="0.25">
      <c r="A120" s="166"/>
      <c r="B120" s="170"/>
      <c r="C120" s="162"/>
      <c r="D120" s="90"/>
      <c r="E120" s="152"/>
      <c r="F120" s="98" t="s">
        <v>280</v>
      </c>
      <c r="G120" s="99"/>
      <c r="H120" s="100"/>
      <c r="I120" s="40">
        <f>SUM(I122,I124)</f>
        <v>185380</v>
      </c>
      <c r="J120" s="188"/>
    </row>
    <row r="121" spans="1:11" ht="39" customHeight="1" x14ac:dyDescent="0.25">
      <c r="A121" s="166"/>
      <c r="B121" s="170"/>
      <c r="C121" s="162"/>
      <c r="D121" s="90"/>
      <c r="E121" s="152"/>
      <c r="F121" s="98" t="s">
        <v>145</v>
      </c>
      <c r="G121" s="99"/>
      <c r="H121" s="100"/>
      <c r="I121" s="41">
        <f>SUM(I122:I123)</f>
        <v>248194</v>
      </c>
      <c r="J121" s="188"/>
      <c r="K121" s="2"/>
    </row>
    <row r="122" spans="1:11" ht="48.75" customHeight="1" x14ac:dyDescent="0.25">
      <c r="A122" s="166"/>
      <c r="B122" s="170"/>
      <c r="C122" s="162"/>
      <c r="D122" s="90"/>
      <c r="E122" s="152"/>
      <c r="F122" s="98" t="s">
        <v>146</v>
      </c>
      <c r="G122" s="99"/>
      <c r="H122" s="100"/>
      <c r="I122" s="19">
        <v>99033</v>
      </c>
      <c r="J122" s="188"/>
      <c r="K122" s="2"/>
    </row>
    <row r="123" spans="1:11" ht="53.25" customHeight="1" x14ac:dyDescent="0.25">
      <c r="A123" s="166"/>
      <c r="B123" s="170"/>
      <c r="C123" s="162"/>
      <c r="D123" s="90"/>
      <c r="E123" s="152"/>
      <c r="F123" s="98" t="s">
        <v>147</v>
      </c>
      <c r="G123" s="99"/>
      <c r="H123" s="100"/>
      <c r="I123" s="19">
        <v>149161</v>
      </c>
      <c r="J123" s="188"/>
      <c r="K123" s="2"/>
    </row>
    <row r="124" spans="1:11" ht="39" customHeight="1" x14ac:dyDescent="0.25">
      <c r="A124" s="166"/>
      <c r="B124" s="170"/>
      <c r="C124" s="162"/>
      <c r="D124" s="90"/>
      <c r="E124" s="152"/>
      <c r="F124" s="94" t="s">
        <v>285</v>
      </c>
      <c r="G124" s="95"/>
      <c r="H124" s="96"/>
      <c r="I124" s="19">
        <v>86347</v>
      </c>
      <c r="J124" s="188"/>
    </row>
    <row r="125" spans="1:11" ht="35.25" customHeight="1" x14ac:dyDescent="0.25">
      <c r="A125" s="166"/>
      <c r="B125" s="170"/>
      <c r="C125" s="162"/>
      <c r="D125" s="90"/>
      <c r="E125" s="152"/>
      <c r="F125" s="94" t="s">
        <v>325</v>
      </c>
      <c r="G125" s="95"/>
      <c r="H125" s="96"/>
      <c r="I125" s="25">
        <v>20000</v>
      </c>
      <c r="J125" s="188"/>
    </row>
    <row r="126" spans="1:11" ht="39.75" customHeight="1" x14ac:dyDescent="0.25">
      <c r="A126" s="166"/>
      <c r="B126" s="170"/>
      <c r="C126" s="162"/>
      <c r="D126" s="90"/>
      <c r="E126" s="152"/>
      <c r="F126" s="94" t="s">
        <v>310</v>
      </c>
      <c r="G126" s="95"/>
      <c r="H126" s="96"/>
      <c r="I126" s="19">
        <v>5000</v>
      </c>
      <c r="J126" s="188"/>
    </row>
    <row r="127" spans="1:11" ht="36" customHeight="1" x14ac:dyDescent="0.25">
      <c r="A127" s="166"/>
      <c r="B127" s="170"/>
      <c r="C127" s="162"/>
      <c r="D127" s="90"/>
      <c r="E127" s="152"/>
      <c r="F127" s="98" t="s">
        <v>286</v>
      </c>
      <c r="G127" s="99"/>
      <c r="H127" s="100"/>
      <c r="I127" s="19">
        <v>1445</v>
      </c>
      <c r="J127" s="188"/>
    </row>
    <row r="128" spans="1:11" ht="37.5" customHeight="1" x14ac:dyDescent="0.25">
      <c r="A128" s="166"/>
      <c r="B128" s="170"/>
      <c r="C128" s="162"/>
      <c r="D128" s="90"/>
      <c r="E128" s="152"/>
      <c r="F128" s="98" t="s">
        <v>287</v>
      </c>
      <c r="G128" s="99"/>
      <c r="H128" s="100"/>
      <c r="I128" s="19">
        <v>1900</v>
      </c>
      <c r="J128" s="188"/>
    </row>
    <row r="129" spans="1:10" ht="33" customHeight="1" x14ac:dyDescent="0.25">
      <c r="A129" s="166"/>
      <c r="B129" s="170"/>
      <c r="C129" s="162"/>
      <c r="D129" s="90"/>
      <c r="E129" s="152"/>
      <c r="F129" s="98" t="s">
        <v>288</v>
      </c>
      <c r="G129" s="99"/>
      <c r="H129" s="100"/>
      <c r="I129" s="19">
        <v>0</v>
      </c>
      <c r="J129" s="188"/>
    </row>
    <row r="130" spans="1:10" ht="33" customHeight="1" x14ac:dyDescent="0.25">
      <c r="A130" s="166"/>
      <c r="B130" s="171"/>
      <c r="C130" s="110"/>
      <c r="D130" s="147"/>
      <c r="E130" s="108"/>
      <c r="F130" s="98" t="s">
        <v>205</v>
      </c>
      <c r="G130" s="99"/>
      <c r="H130" s="100"/>
      <c r="I130" s="19">
        <v>3384</v>
      </c>
      <c r="J130" s="225"/>
    </row>
    <row r="131" spans="1:10" ht="55.5" customHeight="1" x14ac:dyDescent="0.25">
      <c r="A131" s="166"/>
      <c r="B131" s="160" t="s">
        <v>326</v>
      </c>
      <c r="C131" s="109"/>
      <c r="D131" s="198">
        <f>I132/I115*100</f>
        <v>100</v>
      </c>
      <c r="E131" s="107" t="e">
        <f>+D131/C131</f>
        <v>#DIV/0!</v>
      </c>
      <c r="F131" s="94" t="s">
        <v>324</v>
      </c>
      <c r="G131" s="95"/>
      <c r="H131" s="96"/>
      <c r="I131" s="41">
        <f>SUM(I132:I133)</f>
        <v>2064642</v>
      </c>
      <c r="J131" s="205"/>
    </row>
    <row r="132" spans="1:10" ht="63" customHeight="1" x14ac:dyDescent="0.25">
      <c r="A132" s="166"/>
      <c r="B132" s="160"/>
      <c r="C132" s="162"/>
      <c r="D132" s="198"/>
      <c r="E132" s="152"/>
      <c r="F132" s="94" t="s">
        <v>328</v>
      </c>
      <c r="G132" s="95"/>
      <c r="H132" s="96"/>
      <c r="I132" s="19">
        <v>444800</v>
      </c>
      <c r="J132" s="206"/>
    </row>
    <row r="133" spans="1:10" ht="69" customHeight="1" x14ac:dyDescent="0.25">
      <c r="A133" s="166"/>
      <c r="B133" s="160"/>
      <c r="C133" s="110"/>
      <c r="D133" s="198"/>
      <c r="E133" s="108"/>
      <c r="F133" s="94" t="s">
        <v>327</v>
      </c>
      <c r="G133" s="95"/>
      <c r="H133" s="96"/>
      <c r="I133" s="19">
        <v>1619842</v>
      </c>
      <c r="J133" s="207"/>
    </row>
    <row r="134" spans="1:10" ht="21" customHeight="1" x14ac:dyDescent="0.25">
      <c r="A134" s="111" t="s">
        <v>169</v>
      </c>
      <c r="B134" s="111"/>
      <c r="C134" s="111"/>
      <c r="D134" s="111"/>
      <c r="E134" s="111"/>
      <c r="F134" s="111"/>
      <c r="G134" s="111"/>
      <c r="H134" s="111"/>
      <c r="I134" s="111"/>
      <c r="J134" s="111"/>
    </row>
    <row r="135" spans="1:10" ht="30" customHeight="1" x14ac:dyDescent="0.25">
      <c r="A135" s="176" t="s">
        <v>459</v>
      </c>
      <c r="B135" s="199" t="s">
        <v>474</v>
      </c>
      <c r="C135" s="109">
        <v>80</v>
      </c>
      <c r="D135" s="139">
        <f>I136/I135*100</f>
        <v>65.326399999999992</v>
      </c>
      <c r="E135" s="107">
        <f>+D135/C135</f>
        <v>0.81657999999999986</v>
      </c>
      <c r="F135" s="91" t="s">
        <v>485</v>
      </c>
      <c r="G135" s="92"/>
      <c r="H135" s="93"/>
      <c r="I135" s="19">
        <v>4000000</v>
      </c>
      <c r="J135" s="227"/>
    </row>
    <row r="136" spans="1:10" ht="42" customHeight="1" x14ac:dyDescent="0.25">
      <c r="A136" s="177"/>
      <c r="B136" s="200"/>
      <c r="C136" s="110"/>
      <c r="D136" s="140"/>
      <c r="E136" s="108"/>
      <c r="F136" s="91" t="s">
        <v>484</v>
      </c>
      <c r="G136" s="92"/>
      <c r="H136" s="93"/>
      <c r="I136" s="19">
        <v>2613056</v>
      </c>
      <c r="J136" s="228"/>
    </row>
    <row r="137" spans="1:10" ht="38.25" customHeight="1" x14ac:dyDescent="0.25">
      <c r="A137" s="177"/>
      <c r="B137" s="199" t="s">
        <v>475</v>
      </c>
      <c r="C137" s="109">
        <v>80</v>
      </c>
      <c r="D137" s="198">
        <f>+I138/I137*100</f>
        <v>77.177593016125797</v>
      </c>
      <c r="E137" s="107">
        <f>+D137/C137</f>
        <v>0.96471991270157242</v>
      </c>
      <c r="F137" s="91" t="s">
        <v>483</v>
      </c>
      <c r="G137" s="92"/>
      <c r="H137" s="93"/>
      <c r="I137" s="19">
        <v>2064642</v>
      </c>
      <c r="J137" s="187" t="s">
        <v>263</v>
      </c>
    </row>
    <row r="138" spans="1:10" ht="129" customHeight="1" x14ac:dyDescent="0.25">
      <c r="A138" s="177"/>
      <c r="B138" s="200"/>
      <c r="C138" s="110"/>
      <c r="D138" s="198"/>
      <c r="E138" s="108"/>
      <c r="F138" s="91" t="s">
        <v>486</v>
      </c>
      <c r="G138" s="92"/>
      <c r="H138" s="93"/>
      <c r="I138" s="19">
        <v>1593441</v>
      </c>
      <c r="J138" s="204"/>
    </row>
    <row r="139" spans="1:10" ht="39.75" customHeight="1" x14ac:dyDescent="0.25">
      <c r="A139" s="177"/>
      <c r="B139" s="199" t="s">
        <v>251</v>
      </c>
      <c r="C139" s="109"/>
      <c r="D139" s="198" t="e">
        <f>+I140/I139*100</f>
        <v>#DIV/0!</v>
      </c>
      <c r="E139" s="107" t="e">
        <f>+D139/C139</f>
        <v>#DIV/0!</v>
      </c>
      <c r="F139" s="91" t="s">
        <v>252</v>
      </c>
      <c r="G139" s="92"/>
      <c r="H139" s="93"/>
      <c r="I139" s="19"/>
      <c r="J139" s="210"/>
    </row>
    <row r="140" spans="1:10" ht="39.75" customHeight="1" x14ac:dyDescent="0.25">
      <c r="A140" s="177"/>
      <c r="B140" s="200"/>
      <c r="C140" s="110"/>
      <c r="D140" s="198"/>
      <c r="E140" s="108"/>
      <c r="F140" s="91" t="s">
        <v>253</v>
      </c>
      <c r="G140" s="92"/>
      <c r="H140" s="93"/>
      <c r="I140" s="19"/>
      <c r="J140" s="211"/>
    </row>
    <row r="141" spans="1:10" ht="39.75" customHeight="1" x14ac:dyDescent="0.25">
      <c r="A141" s="177"/>
      <c r="B141" s="199" t="s">
        <v>250</v>
      </c>
      <c r="C141" s="109"/>
      <c r="D141" s="198" t="e">
        <f>+I142/I141*100</f>
        <v>#DIV/0!</v>
      </c>
      <c r="E141" s="107" t="e">
        <f>+D141/C141</f>
        <v>#DIV/0!</v>
      </c>
      <c r="F141" s="91" t="s">
        <v>254</v>
      </c>
      <c r="G141" s="92"/>
      <c r="H141" s="93"/>
      <c r="I141" s="19"/>
      <c r="J141" s="210"/>
    </row>
    <row r="142" spans="1:10" ht="42.75" customHeight="1" x14ac:dyDescent="0.25">
      <c r="A142" s="178"/>
      <c r="B142" s="200"/>
      <c r="C142" s="110"/>
      <c r="D142" s="198"/>
      <c r="E142" s="108"/>
      <c r="F142" s="91" t="s">
        <v>255</v>
      </c>
      <c r="G142" s="92"/>
      <c r="H142" s="93"/>
      <c r="I142" s="19"/>
      <c r="J142" s="211"/>
    </row>
    <row r="143" spans="1:10" ht="18.75" customHeight="1" x14ac:dyDescent="0.25">
      <c r="A143" s="111" t="s">
        <v>170</v>
      </c>
      <c r="B143" s="111"/>
      <c r="C143" s="111"/>
      <c r="D143" s="111"/>
      <c r="E143" s="111"/>
      <c r="F143" s="111"/>
      <c r="G143" s="111"/>
      <c r="H143" s="111"/>
      <c r="I143" s="111"/>
      <c r="J143" s="111"/>
    </row>
    <row r="144" spans="1:10" ht="49.5" customHeight="1" x14ac:dyDescent="0.25">
      <c r="A144" s="176" t="s">
        <v>482</v>
      </c>
      <c r="B144" s="37" t="s">
        <v>289</v>
      </c>
      <c r="C144" s="13"/>
      <c r="D144" s="40">
        <f>I120/(I144+I149+I152)</f>
        <v>90.777766351799343</v>
      </c>
      <c r="E144" s="34" t="e">
        <f>+D144/C144</f>
        <v>#DIV/0!</v>
      </c>
      <c r="F144" s="104" t="s">
        <v>293</v>
      </c>
      <c r="G144" s="105"/>
      <c r="H144" s="106"/>
      <c r="I144" s="40">
        <f>SUM(I145:I147,I155,I156)</f>
        <v>2042.13</v>
      </c>
      <c r="J144" s="26"/>
    </row>
    <row r="145" spans="1:10" ht="62.25" customHeight="1" x14ac:dyDescent="0.25">
      <c r="A145" s="177"/>
      <c r="B145" s="144" t="s">
        <v>271</v>
      </c>
      <c r="C145" s="89"/>
      <c r="D145" s="139">
        <f>(I145+I150+I153)/(I144+I149+I152)*100</f>
        <v>90.625964066930109</v>
      </c>
      <c r="E145" s="107" t="e">
        <f>+D145/C145</f>
        <v>#DIV/0!</v>
      </c>
      <c r="F145" s="104" t="s">
        <v>291</v>
      </c>
      <c r="G145" s="105"/>
      <c r="H145" s="106"/>
      <c r="I145" s="13">
        <v>1850.7</v>
      </c>
      <c r="J145" s="179"/>
    </row>
    <row r="146" spans="1:10" ht="48" customHeight="1" x14ac:dyDescent="0.25">
      <c r="A146" s="177"/>
      <c r="B146" s="145"/>
      <c r="C146" s="90"/>
      <c r="D146" s="140"/>
      <c r="E146" s="152"/>
      <c r="F146" s="94" t="s">
        <v>290</v>
      </c>
      <c r="G146" s="95"/>
      <c r="H146" s="96"/>
      <c r="I146" s="13">
        <v>116.97</v>
      </c>
      <c r="J146" s="180"/>
    </row>
    <row r="147" spans="1:10" ht="54" customHeight="1" x14ac:dyDescent="0.25">
      <c r="A147" s="177"/>
      <c r="B147" s="145"/>
      <c r="C147" s="90"/>
      <c r="D147" s="140"/>
      <c r="E147" s="152"/>
      <c r="F147" s="94" t="s">
        <v>292</v>
      </c>
      <c r="G147" s="95"/>
      <c r="H147" s="96"/>
      <c r="I147" s="19">
        <v>74.459999999999994</v>
      </c>
      <c r="J147" s="180"/>
    </row>
    <row r="148" spans="1:10" ht="38.25" customHeight="1" x14ac:dyDescent="0.25">
      <c r="A148" s="177"/>
      <c r="B148" s="145"/>
      <c r="C148" s="90"/>
      <c r="D148" s="140"/>
      <c r="E148" s="152"/>
      <c r="F148" s="94" t="s">
        <v>299</v>
      </c>
      <c r="G148" s="95"/>
      <c r="H148" s="96"/>
      <c r="I148" s="19">
        <v>5</v>
      </c>
      <c r="J148" s="180"/>
    </row>
    <row r="149" spans="1:10" ht="36.75" customHeight="1" x14ac:dyDescent="0.25">
      <c r="A149" s="177"/>
      <c r="B149" s="145"/>
      <c r="C149" s="90"/>
      <c r="D149" s="140"/>
      <c r="E149" s="152"/>
      <c r="F149" s="94" t="s">
        <v>277</v>
      </c>
      <c r="G149" s="95"/>
      <c r="H149" s="96"/>
      <c r="I149" s="41">
        <f>SUM(I150:I151)</f>
        <v>0</v>
      </c>
      <c r="J149" s="180"/>
    </row>
    <row r="150" spans="1:10" ht="34.15" customHeight="1" x14ac:dyDescent="0.25">
      <c r="A150" s="177"/>
      <c r="B150" s="145"/>
      <c r="C150" s="90"/>
      <c r="D150" s="140"/>
      <c r="E150" s="152"/>
      <c r="F150" s="94" t="s">
        <v>275</v>
      </c>
      <c r="G150" s="95"/>
      <c r="H150" s="96"/>
      <c r="I150" s="19">
        <v>0</v>
      </c>
      <c r="J150" s="180"/>
    </row>
    <row r="151" spans="1:10" ht="36" hidden="1" customHeight="1" x14ac:dyDescent="0.45">
      <c r="A151" s="177"/>
      <c r="B151" s="145"/>
      <c r="C151" s="90"/>
      <c r="D151" s="140"/>
      <c r="E151" s="152"/>
      <c r="F151" s="94" t="s">
        <v>276</v>
      </c>
      <c r="G151" s="95"/>
      <c r="H151" s="96"/>
      <c r="I151" s="19">
        <v>0</v>
      </c>
      <c r="J151" s="180"/>
    </row>
    <row r="152" spans="1:10" ht="1.1499999999999999" customHeight="1" x14ac:dyDescent="0.25">
      <c r="A152" s="177"/>
      <c r="B152" s="145"/>
      <c r="C152" s="90"/>
      <c r="D152" s="140"/>
      <c r="E152" s="152"/>
      <c r="F152" s="94" t="s">
        <v>278</v>
      </c>
      <c r="G152" s="95"/>
      <c r="H152" s="96"/>
      <c r="I152" s="41">
        <f>SUM(I153:I154)</f>
        <v>0</v>
      </c>
      <c r="J152" s="180"/>
    </row>
    <row r="153" spans="1:10" ht="52.5" hidden="1" customHeight="1" x14ac:dyDescent="0.45">
      <c r="A153" s="177"/>
      <c r="B153" s="145"/>
      <c r="C153" s="90"/>
      <c r="D153" s="140"/>
      <c r="E153" s="152"/>
      <c r="F153" s="94" t="s">
        <v>294</v>
      </c>
      <c r="G153" s="95"/>
      <c r="H153" s="96"/>
      <c r="I153" s="19">
        <v>0</v>
      </c>
      <c r="J153" s="180"/>
    </row>
    <row r="154" spans="1:10" ht="51.75" hidden="1" customHeight="1" x14ac:dyDescent="0.45">
      <c r="A154" s="177"/>
      <c r="B154" s="145"/>
      <c r="C154" s="90"/>
      <c r="D154" s="140"/>
      <c r="E154" s="152"/>
      <c r="F154" s="94" t="s">
        <v>295</v>
      </c>
      <c r="G154" s="95"/>
      <c r="H154" s="96"/>
      <c r="I154" s="19">
        <v>0</v>
      </c>
      <c r="J154" s="180"/>
    </row>
    <row r="155" spans="1:10" ht="38.25" hidden="1" customHeight="1" x14ac:dyDescent="0.45">
      <c r="A155" s="177"/>
      <c r="B155" s="145"/>
      <c r="C155" s="147"/>
      <c r="D155" s="140"/>
      <c r="E155" s="108"/>
      <c r="F155" s="94" t="s">
        <v>279</v>
      </c>
      <c r="G155" s="95"/>
      <c r="H155" s="96"/>
      <c r="I155" s="19">
        <v>0</v>
      </c>
      <c r="J155" s="181"/>
    </row>
    <row r="156" spans="1:10" ht="31.5" customHeight="1" x14ac:dyDescent="0.25">
      <c r="A156" s="177"/>
      <c r="B156" s="144" t="s">
        <v>273</v>
      </c>
      <c r="C156" s="89"/>
      <c r="D156" s="139">
        <f>I156/I144*100</f>
        <v>0</v>
      </c>
      <c r="E156" s="107" t="e">
        <f>+D156/C156</f>
        <v>#DIV/0!</v>
      </c>
      <c r="F156" s="104" t="s">
        <v>274</v>
      </c>
      <c r="G156" s="105"/>
      <c r="H156" s="106"/>
      <c r="I156" s="41">
        <f>SUM(I157:I158)</f>
        <v>0</v>
      </c>
      <c r="J156" s="179"/>
    </row>
    <row r="157" spans="1:10" ht="53.25" hidden="1" customHeight="1" x14ac:dyDescent="0.45">
      <c r="A157" s="177"/>
      <c r="B157" s="145"/>
      <c r="C157" s="90"/>
      <c r="D157" s="140"/>
      <c r="E157" s="152"/>
      <c r="F157" s="104" t="s">
        <v>300</v>
      </c>
      <c r="G157" s="105"/>
      <c r="H157" s="106"/>
      <c r="I157" s="19">
        <v>0</v>
      </c>
      <c r="J157" s="180"/>
    </row>
    <row r="158" spans="1:10" ht="61.5" hidden="1" customHeight="1" x14ac:dyDescent="0.45">
      <c r="A158" s="177"/>
      <c r="B158" s="146"/>
      <c r="C158" s="147"/>
      <c r="D158" s="141"/>
      <c r="E158" s="108"/>
      <c r="F158" s="104" t="s">
        <v>301</v>
      </c>
      <c r="G158" s="105"/>
      <c r="H158" s="106"/>
      <c r="I158" s="19">
        <v>0</v>
      </c>
      <c r="J158" s="181"/>
    </row>
    <row r="159" spans="1:10" ht="84.75" hidden="1" customHeight="1" x14ac:dyDescent="0.45">
      <c r="A159" s="178"/>
      <c r="B159" s="36" t="s">
        <v>302</v>
      </c>
      <c r="C159" s="13"/>
      <c r="D159" s="40">
        <f>I159/(I97-I98)</f>
        <v>12.24625</v>
      </c>
      <c r="E159" s="34" t="e">
        <f>+D159/C159</f>
        <v>#DIV/0!</v>
      </c>
      <c r="F159" s="94" t="s">
        <v>272</v>
      </c>
      <c r="G159" s="95"/>
      <c r="H159" s="96"/>
      <c r="I159" s="19">
        <v>97.97</v>
      </c>
      <c r="J159" s="14"/>
    </row>
    <row r="160" spans="1:10" ht="51.75" customHeight="1" x14ac:dyDescent="0.25">
      <c r="A160" s="175" t="s">
        <v>481</v>
      </c>
      <c r="B160" s="161" t="s">
        <v>117</v>
      </c>
      <c r="C160" s="109"/>
      <c r="D160" s="139">
        <f>I126/I160</f>
        <v>2500</v>
      </c>
      <c r="E160" s="107" t="e">
        <f>+D160/C160</f>
        <v>#DIV/0!</v>
      </c>
      <c r="F160" s="94" t="s">
        <v>332</v>
      </c>
      <c r="G160" s="95"/>
      <c r="H160" s="96"/>
      <c r="I160" s="41">
        <f>SUM(I161:I164)</f>
        <v>2</v>
      </c>
      <c r="J160" s="217"/>
    </row>
    <row r="161" spans="1:10" ht="38.25" customHeight="1" x14ac:dyDescent="0.25">
      <c r="A161" s="175"/>
      <c r="B161" s="170"/>
      <c r="C161" s="162"/>
      <c r="D161" s="140"/>
      <c r="E161" s="152"/>
      <c r="F161" s="101" t="s">
        <v>306</v>
      </c>
      <c r="G161" s="102"/>
      <c r="H161" s="103"/>
      <c r="I161" s="19">
        <v>2</v>
      </c>
      <c r="J161" s="218"/>
    </row>
    <row r="162" spans="1:10" ht="52.5" customHeight="1" x14ac:dyDescent="0.25">
      <c r="A162" s="175"/>
      <c r="B162" s="170"/>
      <c r="C162" s="162"/>
      <c r="D162" s="140"/>
      <c r="E162" s="152"/>
      <c r="F162" s="101" t="s">
        <v>307</v>
      </c>
      <c r="G162" s="102"/>
      <c r="H162" s="103"/>
      <c r="I162" s="19">
        <v>0</v>
      </c>
      <c r="J162" s="218"/>
    </row>
    <row r="163" spans="1:10" ht="40.5" customHeight="1" x14ac:dyDescent="0.25">
      <c r="A163" s="175"/>
      <c r="B163" s="170"/>
      <c r="C163" s="162"/>
      <c r="D163" s="140"/>
      <c r="E163" s="152"/>
      <c r="F163" s="101" t="s">
        <v>308</v>
      </c>
      <c r="G163" s="102"/>
      <c r="H163" s="103"/>
      <c r="I163" s="19">
        <v>0</v>
      </c>
      <c r="J163" s="218"/>
    </row>
    <row r="164" spans="1:10" ht="54.75" customHeight="1" x14ac:dyDescent="0.25">
      <c r="A164" s="175"/>
      <c r="B164" s="171"/>
      <c r="C164" s="110"/>
      <c r="D164" s="141"/>
      <c r="E164" s="108"/>
      <c r="F164" s="101" t="s">
        <v>309</v>
      </c>
      <c r="G164" s="102"/>
      <c r="H164" s="103"/>
      <c r="I164" s="19">
        <v>0</v>
      </c>
      <c r="J164" s="219"/>
    </row>
    <row r="165" spans="1:10" s="2" customFormat="1" x14ac:dyDescent="0.25">
      <c r="C165" s="3"/>
      <c r="D165" s="3"/>
      <c r="E165" s="4"/>
      <c r="I165" s="3"/>
      <c r="J165" s="5"/>
    </row>
    <row r="166" spans="1:10" s="2" customFormat="1" ht="15.75" x14ac:dyDescent="0.25">
      <c r="A166" s="79"/>
      <c r="B166" s="79"/>
      <c r="C166" s="220"/>
      <c r="D166" s="220"/>
      <c r="E166" s="220"/>
      <c r="I166" s="3"/>
      <c r="J166" s="5"/>
    </row>
    <row r="167" spans="1:10" s="2" customFormat="1" ht="15.75" x14ac:dyDescent="0.25">
      <c r="A167" s="80" t="s">
        <v>449</v>
      </c>
      <c r="B167" s="81"/>
      <c r="C167" s="216" t="s">
        <v>452</v>
      </c>
      <c r="D167" s="216"/>
      <c r="E167" s="216"/>
      <c r="I167" s="3"/>
      <c r="J167" s="5"/>
    </row>
    <row r="168" spans="1:10" s="2" customFormat="1" x14ac:dyDescent="0.25">
      <c r="A168" s="82"/>
      <c r="B168" s="82"/>
      <c r="C168" s="83"/>
      <c r="D168" s="83"/>
      <c r="E168" s="83"/>
      <c r="I168" s="3"/>
      <c r="J168" s="5"/>
    </row>
    <row r="169" spans="1:10" s="2" customFormat="1" x14ac:dyDescent="0.25">
      <c r="C169" s="3"/>
      <c r="D169" s="3"/>
      <c r="E169" s="4"/>
      <c r="I169" s="3"/>
      <c r="J169" s="5"/>
    </row>
    <row r="170" spans="1:10" s="2" customFormat="1" x14ac:dyDescent="0.25">
      <c r="C170" s="3"/>
      <c r="D170" s="3"/>
      <c r="E170" s="4"/>
      <c r="I170" s="3"/>
      <c r="J170" s="5"/>
    </row>
    <row r="171" spans="1:10" s="2" customFormat="1" x14ac:dyDescent="0.25">
      <c r="C171" s="3"/>
      <c r="D171" s="3"/>
      <c r="E171" s="4"/>
      <c r="I171" s="3"/>
      <c r="J171" s="5"/>
    </row>
    <row r="172" spans="1:10" s="2" customFormat="1" x14ac:dyDescent="0.25">
      <c r="C172" s="3"/>
      <c r="D172" s="3"/>
      <c r="E172" s="4"/>
      <c r="I172" s="3"/>
      <c r="J172" s="5"/>
    </row>
    <row r="173" spans="1:10" s="2" customFormat="1" x14ac:dyDescent="0.25">
      <c r="C173" s="3"/>
      <c r="D173" s="3"/>
      <c r="E173" s="4"/>
      <c r="I173" s="3"/>
      <c r="J173" s="5"/>
    </row>
    <row r="174" spans="1:10" s="2" customFormat="1" x14ac:dyDescent="0.25">
      <c r="C174" s="3"/>
      <c r="D174" s="3"/>
      <c r="E174" s="4"/>
      <c r="I174" s="3"/>
      <c r="J174" s="5"/>
    </row>
    <row r="175" spans="1:10" s="2" customFormat="1" x14ac:dyDescent="0.25">
      <c r="C175" s="3"/>
      <c r="D175" s="3"/>
      <c r="E175" s="4"/>
      <c r="I175" s="3"/>
      <c r="J175" s="5"/>
    </row>
    <row r="176" spans="1:10" s="2" customFormat="1" x14ac:dyDescent="0.25">
      <c r="C176" s="3"/>
      <c r="D176" s="3"/>
      <c r="E176" s="4"/>
      <c r="I176" s="3"/>
      <c r="J176" s="5"/>
    </row>
    <row r="177" spans="3:10" s="2" customFormat="1" x14ac:dyDescent="0.25">
      <c r="C177" s="3"/>
      <c r="D177" s="3"/>
      <c r="E177" s="4"/>
      <c r="I177" s="3"/>
      <c r="J177" s="5"/>
    </row>
    <row r="178" spans="3:10" s="2" customFormat="1" x14ac:dyDescent="0.25">
      <c r="C178" s="3"/>
      <c r="D178" s="3"/>
      <c r="E178" s="4"/>
      <c r="I178" s="3"/>
      <c r="J178" s="5"/>
    </row>
    <row r="179" spans="3:10" s="2" customFormat="1" x14ac:dyDescent="0.25">
      <c r="C179" s="3"/>
      <c r="D179" s="3"/>
      <c r="E179" s="4"/>
      <c r="I179" s="3"/>
      <c r="J179" s="5"/>
    </row>
    <row r="180" spans="3:10" s="2" customFormat="1" x14ac:dyDescent="0.25">
      <c r="C180" s="3"/>
      <c r="D180" s="3"/>
      <c r="E180" s="4"/>
      <c r="I180" s="3"/>
      <c r="J180" s="5"/>
    </row>
    <row r="181" spans="3:10" s="2" customFormat="1" x14ac:dyDescent="0.25">
      <c r="C181" s="3"/>
      <c r="D181" s="3"/>
      <c r="E181" s="4"/>
      <c r="I181" s="3"/>
      <c r="J181" s="5"/>
    </row>
    <row r="182" spans="3:10" s="2" customFormat="1" x14ac:dyDescent="0.25">
      <c r="C182" s="3"/>
      <c r="D182" s="3"/>
      <c r="E182" s="4"/>
      <c r="I182" s="3"/>
      <c r="J182" s="5"/>
    </row>
    <row r="183" spans="3:10" s="2" customFormat="1" x14ac:dyDescent="0.25">
      <c r="C183" s="3"/>
      <c r="D183" s="3"/>
      <c r="E183" s="4"/>
      <c r="I183" s="3"/>
      <c r="J183" s="5"/>
    </row>
    <row r="184" spans="3:10" s="2" customFormat="1" x14ac:dyDescent="0.25">
      <c r="C184" s="3"/>
      <c r="D184" s="3"/>
      <c r="E184" s="4"/>
      <c r="I184" s="3"/>
      <c r="J184" s="5"/>
    </row>
    <row r="185" spans="3:10" s="2" customFormat="1" x14ac:dyDescent="0.25">
      <c r="C185" s="3"/>
      <c r="D185" s="3"/>
      <c r="E185" s="4"/>
      <c r="I185" s="3"/>
      <c r="J185" s="5"/>
    </row>
    <row r="186" spans="3:10" s="2" customFormat="1" x14ac:dyDescent="0.25">
      <c r="C186" s="3"/>
      <c r="D186" s="3"/>
      <c r="E186" s="4"/>
      <c r="I186" s="3"/>
      <c r="J186" s="5"/>
    </row>
    <row r="187" spans="3:10" s="2" customFormat="1" x14ac:dyDescent="0.25">
      <c r="C187" s="3"/>
      <c r="D187" s="3"/>
      <c r="E187" s="4"/>
      <c r="I187" s="3"/>
      <c r="J187" s="5"/>
    </row>
    <row r="188" spans="3:10" s="2" customFormat="1" x14ac:dyDescent="0.25">
      <c r="C188" s="3"/>
      <c r="D188" s="3"/>
      <c r="E188" s="4"/>
      <c r="I188" s="3"/>
      <c r="J188" s="5"/>
    </row>
    <row r="189" spans="3:10" s="2" customFormat="1" x14ac:dyDescent="0.25">
      <c r="C189" s="3"/>
      <c r="D189" s="3"/>
      <c r="E189" s="4"/>
      <c r="I189" s="3"/>
      <c r="J189" s="5"/>
    </row>
    <row r="190" spans="3:10" s="2" customFormat="1" x14ac:dyDescent="0.25">
      <c r="C190" s="3"/>
      <c r="D190" s="3"/>
      <c r="E190" s="4"/>
      <c r="I190" s="3"/>
      <c r="J190" s="5"/>
    </row>
    <row r="191" spans="3:10" s="2" customFormat="1" x14ac:dyDescent="0.25">
      <c r="C191" s="3"/>
      <c r="D191" s="3"/>
      <c r="E191" s="4"/>
      <c r="I191" s="3"/>
      <c r="J191" s="5"/>
    </row>
    <row r="192" spans="3:10" s="2" customFormat="1" x14ac:dyDescent="0.25">
      <c r="C192" s="3"/>
      <c r="D192" s="3"/>
      <c r="E192" s="4"/>
      <c r="I192" s="3"/>
      <c r="J192" s="5"/>
    </row>
    <row r="193" spans="3:10" s="2" customFormat="1" x14ac:dyDescent="0.25">
      <c r="C193" s="3"/>
      <c r="D193" s="3"/>
      <c r="E193" s="4"/>
      <c r="I193" s="3"/>
      <c r="J193" s="5"/>
    </row>
    <row r="194" spans="3:10" s="2" customFormat="1" x14ac:dyDescent="0.25">
      <c r="C194" s="3"/>
      <c r="D194" s="3"/>
      <c r="E194" s="4"/>
      <c r="I194" s="3"/>
      <c r="J194" s="5"/>
    </row>
    <row r="195" spans="3:10" s="2" customFormat="1" x14ac:dyDescent="0.25">
      <c r="C195" s="3"/>
      <c r="D195" s="3"/>
      <c r="E195" s="4"/>
      <c r="I195" s="3"/>
      <c r="J195" s="5"/>
    </row>
    <row r="196" spans="3:10" s="2" customFormat="1" x14ac:dyDescent="0.25">
      <c r="C196" s="3"/>
      <c r="D196" s="3"/>
      <c r="E196" s="4"/>
      <c r="I196" s="3"/>
      <c r="J196" s="5"/>
    </row>
    <row r="197" spans="3:10" s="2" customFormat="1" x14ac:dyDescent="0.25">
      <c r="C197" s="3"/>
      <c r="D197" s="3"/>
      <c r="E197" s="4"/>
      <c r="I197" s="3"/>
      <c r="J197" s="5"/>
    </row>
    <row r="198" spans="3:10" s="2" customFormat="1" x14ac:dyDescent="0.25">
      <c r="C198" s="3"/>
      <c r="D198" s="3"/>
      <c r="E198" s="4"/>
      <c r="I198" s="3"/>
      <c r="J198" s="5"/>
    </row>
    <row r="199" spans="3:10" s="2" customFormat="1" x14ac:dyDescent="0.25">
      <c r="C199" s="3"/>
      <c r="D199" s="3"/>
      <c r="E199" s="4"/>
      <c r="I199" s="3"/>
      <c r="J199" s="5"/>
    </row>
    <row r="200" spans="3:10" s="2" customFormat="1" x14ac:dyDescent="0.25">
      <c r="C200" s="3"/>
      <c r="D200" s="3"/>
      <c r="E200" s="4"/>
      <c r="I200" s="3"/>
      <c r="J200" s="5"/>
    </row>
    <row r="201" spans="3:10" s="2" customFormat="1" x14ac:dyDescent="0.25">
      <c r="C201" s="3"/>
      <c r="D201" s="3"/>
      <c r="E201" s="4"/>
      <c r="I201" s="3"/>
      <c r="J201" s="5"/>
    </row>
    <row r="202" spans="3:10" s="2" customFormat="1" x14ac:dyDescent="0.25">
      <c r="C202" s="3"/>
      <c r="D202" s="3"/>
      <c r="E202" s="4"/>
      <c r="I202" s="3"/>
      <c r="J202" s="5"/>
    </row>
    <row r="203" spans="3:10" s="2" customFormat="1" x14ac:dyDescent="0.25">
      <c r="C203" s="3"/>
      <c r="D203" s="3"/>
      <c r="E203" s="4"/>
      <c r="I203" s="3"/>
      <c r="J203" s="5"/>
    </row>
    <row r="204" spans="3:10" s="2" customFormat="1" x14ac:dyDescent="0.25">
      <c r="C204" s="3"/>
      <c r="D204" s="3"/>
      <c r="E204" s="4"/>
      <c r="I204" s="3"/>
      <c r="J204" s="5"/>
    </row>
    <row r="205" spans="3:10" s="2" customFormat="1" x14ac:dyDescent="0.25">
      <c r="C205" s="3"/>
      <c r="D205" s="3"/>
      <c r="E205" s="4"/>
      <c r="I205" s="3"/>
      <c r="J205" s="5"/>
    </row>
    <row r="206" spans="3:10" s="2" customFormat="1" x14ac:dyDescent="0.25">
      <c r="C206" s="3"/>
      <c r="D206" s="3"/>
      <c r="E206" s="4"/>
      <c r="I206" s="3"/>
      <c r="J206" s="5"/>
    </row>
    <row r="207" spans="3:10" s="2" customFormat="1" x14ac:dyDescent="0.25">
      <c r="C207" s="3"/>
      <c r="D207" s="3"/>
      <c r="E207" s="4"/>
      <c r="I207" s="3"/>
      <c r="J207" s="5"/>
    </row>
    <row r="208" spans="3:10" s="2" customFormat="1" x14ac:dyDescent="0.25">
      <c r="C208" s="3"/>
      <c r="D208" s="3"/>
      <c r="E208" s="4"/>
      <c r="I208" s="3"/>
      <c r="J208" s="5"/>
    </row>
    <row r="209" spans="3:10" s="2" customFormat="1" x14ac:dyDescent="0.25">
      <c r="C209" s="3"/>
      <c r="D209" s="3"/>
      <c r="E209" s="4"/>
      <c r="I209" s="3"/>
      <c r="J209" s="5"/>
    </row>
    <row r="210" spans="3:10" s="2" customFormat="1" x14ac:dyDescent="0.25">
      <c r="C210" s="3"/>
      <c r="D210" s="3"/>
      <c r="E210" s="4"/>
      <c r="I210" s="3"/>
      <c r="J210" s="5"/>
    </row>
    <row r="211" spans="3:10" s="2" customFormat="1" x14ac:dyDescent="0.25">
      <c r="C211" s="3"/>
      <c r="D211" s="3"/>
      <c r="E211" s="4"/>
      <c r="I211" s="3"/>
      <c r="J211" s="5"/>
    </row>
    <row r="212" spans="3:10" s="2" customFormat="1" x14ac:dyDescent="0.25">
      <c r="C212" s="3"/>
      <c r="D212" s="3"/>
      <c r="E212" s="4"/>
      <c r="I212" s="3"/>
      <c r="J212" s="5"/>
    </row>
    <row r="213" spans="3:10" s="2" customFormat="1" x14ac:dyDescent="0.25">
      <c r="C213" s="3"/>
      <c r="D213" s="3"/>
      <c r="E213" s="4"/>
      <c r="I213" s="3"/>
      <c r="J213" s="5"/>
    </row>
    <row r="214" spans="3:10" s="2" customFormat="1" x14ac:dyDescent="0.25">
      <c r="C214" s="3"/>
      <c r="D214" s="3"/>
      <c r="E214" s="4"/>
      <c r="I214" s="3"/>
      <c r="J214" s="5"/>
    </row>
    <row r="215" spans="3:10" s="2" customFormat="1" x14ac:dyDescent="0.25">
      <c r="C215" s="3"/>
      <c r="D215" s="3"/>
      <c r="E215" s="4"/>
      <c r="I215" s="3"/>
      <c r="J215" s="5"/>
    </row>
    <row r="216" spans="3:10" s="2" customFormat="1" x14ac:dyDescent="0.25">
      <c r="C216" s="3"/>
      <c r="D216" s="3"/>
      <c r="E216" s="4"/>
      <c r="I216" s="3"/>
      <c r="J216" s="5"/>
    </row>
    <row r="217" spans="3:10" s="2" customFormat="1" x14ac:dyDescent="0.25">
      <c r="C217" s="3"/>
      <c r="D217" s="3"/>
      <c r="E217" s="4"/>
      <c r="I217" s="3"/>
      <c r="J217" s="5"/>
    </row>
    <row r="218" spans="3:10" s="2" customFormat="1" x14ac:dyDescent="0.25">
      <c r="C218" s="3"/>
      <c r="D218" s="3"/>
      <c r="E218" s="4"/>
      <c r="I218" s="3"/>
      <c r="J218" s="5"/>
    </row>
    <row r="219" spans="3:10" s="2" customFormat="1" x14ac:dyDescent="0.25">
      <c r="C219" s="3"/>
      <c r="D219" s="3"/>
      <c r="E219" s="4"/>
      <c r="I219" s="3"/>
      <c r="J219" s="5"/>
    </row>
    <row r="220" spans="3:10" s="2" customFormat="1" x14ac:dyDescent="0.25">
      <c r="C220" s="3"/>
      <c r="D220" s="3"/>
      <c r="E220" s="4"/>
      <c r="I220" s="3"/>
      <c r="J220" s="5"/>
    </row>
    <row r="221" spans="3:10" s="2" customFormat="1" x14ac:dyDescent="0.25">
      <c r="C221" s="3"/>
      <c r="D221" s="3"/>
      <c r="E221" s="4"/>
      <c r="I221" s="3"/>
      <c r="J221" s="5"/>
    </row>
    <row r="222" spans="3:10" s="2" customFormat="1" x14ac:dyDescent="0.25">
      <c r="C222" s="3"/>
      <c r="D222" s="3"/>
      <c r="E222" s="4"/>
      <c r="I222" s="3"/>
      <c r="J222" s="5"/>
    </row>
    <row r="223" spans="3:10" s="2" customFormat="1" x14ac:dyDescent="0.25">
      <c r="C223" s="3"/>
      <c r="D223" s="3"/>
      <c r="E223" s="4"/>
      <c r="I223" s="3"/>
      <c r="J223" s="5"/>
    </row>
    <row r="224" spans="3:10" s="2" customFormat="1" x14ac:dyDescent="0.25">
      <c r="C224" s="3"/>
      <c r="D224" s="3"/>
      <c r="E224" s="4"/>
      <c r="I224" s="3"/>
      <c r="J224" s="5"/>
    </row>
    <row r="225" spans="3:10" s="2" customFormat="1" x14ac:dyDescent="0.25">
      <c r="C225" s="3"/>
      <c r="D225" s="3"/>
      <c r="E225" s="4"/>
      <c r="I225" s="3"/>
      <c r="J225" s="5"/>
    </row>
    <row r="226" spans="3:10" s="2" customFormat="1" x14ac:dyDescent="0.25">
      <c r="C226" s="3"/>
      <c r="D226" s="3"/>
      <c r="E226" s="4"/>
      <c r="I226" s="3"/>
      <c r="J226" s="5"/>
    </row>
    <row r="227" spans="3:10" s="2" customFormat="1" x14ac:dyDescent="0.25">
      <c r="C227" s="3"/>
      <c r="D227" s="3"/>
      <c r="E227" s="4"/>
      <c r="I227" s="3"/>
      <c r="J227" s="5"/>
    </row>
    <row r="228" spans="3:10" s="2" customFormat="1" x14ac:dyDescent="0.25">
      <c r="C228" s="3"/>
      <c r="D228" s="3"/>
      <c r="E228" s="4"/>
      <c r="I228" s="3"/>
      <c r="J228" s="5"/>
    </row>
    <row r="229" spans="3:10" s="2" customFormat="1" x14ac:dyDescent="0.25">
      <c r="C229" s="3"/>
      <c r="D229" s="3"/>
      <c r="E229" s="4"/>
      <c r="I229" s="3"/>
      <c r="J229" s="5"/>
    </row>
    <row r="230" spans="3:10" s="2" customFormat="1" x14ac:dyDescent="0.25">
      <c r="C230" s="3"/>
      <c r="D230" s="3"/>
      <c r="E230" s="4"/>
      <c r="I230" s="3"/>
      <c r="J230" s="5"/>
    </row>
    <row r="231" spans="3:10" s="2" customFormat="1" x14ac:dyDescent="0.25">
      <c r="C231" s="3"/>
      <c r="D231" s="3"/>
      <c r="E231" s="4"/>
      <c r="I231" s="3"/>
      <c r="J231" s="5"/>
    </row>
    <row r="232" spans="3:10" s="2" customFormat="1" x14ac:dyDescent="0.25">
      <c r="C232" s="3"/>
      <c r="D232" s="3"/>
      <c r="E232" s="4"/>
      <c r="I232" s="3"/>
      <c r="J232" s="5"/>
    </row>
    <row r="233" spans="3:10" s="2" customFormat="1" x14ac:dyDescent="0.25">
      <c r="C233" s="3"/>
      <c r="D233" s="3"/>
      <c r="E233" s="4"/>
      <c r="I233" s="3"/>
      <c r="J233" s="5"/>
    </row>
  </sheetData>
  <sheetProtection sheet="1" objects="1" scenarios="1" formatCells="0" formatColumns="0" formatRows="0" selectLockedCells="1"/>
  <mergeCells count="353">
    <mergeCell ref="E40:E52"/>
    <mergeCell ref="F41:H41"/>
    <mergeCell ref="F40:H40"/>
    <mergeCell ref="J63:J64"/>
    <mergeCell ref="F58:H58"/>
    <mergeCell ref="F59:H59"/>
    <mergeCell ref="F60:H60"/>
    <mergeCell ref="J61:J62"/>
    <mergeCell ref="F54:H54"/>
    <mergeCell ref="F55:H55"/>
    <mergeCell ref="F56:H56"/>
    <mergeCell ref="F57:H57"/>
    <mergeCell ref="F42:H42"/>
    <mergeCell ref="F43:H43"/>
    <mergeCell ref="F44:H44"/>
    <mergeCell ref="F45:H45"/>
    <mergeCell ref="E53:E60"/>
    <mergeCell ref="F53:H53"/>
    <mergeCell ref="F61:H61"/>
    <mergeCell ref="F62:H62"/>
    <mergeCell ref="F63:H63"/>
    <mergeCell ref="F64:H64"/>
    <mergeCell ref="A40:A52"/>
    <mergeCell ref="B40:B52"/>
    <mergeCell ref="C40:C52"/>
    <mergeCell ref="D40:D52"/>
    <mergeCell ref="J33:J37"/>
    <mergeCell ref="F33:H33"/>
    <mergeCell ref="F34:H34"/>
    <mergeCell ref="F37:H37"/>
    <mergeCell ref="F35:H35"/>
    <mergeCell ref="F36:H36"/>
    <mergeCell ref="F50:H50"/>
    <mergeCell ref="F46:H46"/>
    <mergeCell ref="F47:H47"/>
    <mergeCell ref="F48:H48"/>
    <mergeCell ref="F49:H49"/>
    <mergeCell ref="B33:B37"/>
    <mergeCell ref="C33:C37"/>
    <mergeCell ref="D33:D37"/>
    <mergeCell ref="E33:E37"/>
    <mergeCell ref="J38:J39"/>
    <mergeCell ref="F52:H52"/>
    <mergeCell ref="J40:J52"/>
    <mergeCell ref="F39:H39"/>
    <mergeCell ref="F51:H51"/>
    <mergeCell ref="A5:J5"/>
    <mergeCell ref="A7:D7"/>
    <mergeCell ref="E7:F7"/>
    <mergeCell ref="A8:D8"/>
    <mergeCell ref="E8:F8"/>
    <mergeCell ref="F21:H21"/>
    <mergeCell ref="A11:D11"/>
    <mergeCell ref="E11:F11"/>
    <mergeCell ref="A12:D12"/>
    <mergeCell ref="E12:F12"/>
    <mergeCell ref="A9:D9"/>
    <mergeCell ref="E9:F9"/>
    <mergeCell ref="B16:B17"/>
    <mergeCell ref="A16:A19"/>
    <mergeCell ref="F16:H16"/>
    <mergeCell ref="F17:H17"/>
    <mergeCell ref="F19:H19"/>
    <mergeCell ref="A10:D10"/>
    <mergeCell ref="E10:F10"/>
    <mergeCell ref="F14:H14"/>
    <mergeCell ref="A15:J15"/>
    <mergeCell ref="A20:A39"/>
    <mergeCell ref="E28:E30"/>
    <mergeCell ref="F26:H26"/>
    <mergeCell ref="F38:H38"/>
    <mergeCell ref="B38:B39"/>
    <mergeCell ref="B18:B19"/>
    <mergeCell ref="C16:C17"/>
    <mergeCell ref="D16:D17"/>
    <mergeCell ref="E16:E17"/>
    <mergeCell ref="C18:C19"/>
    <mergeCell ref="D18:D19"/>
    <mergeCell ref="E18:E19"/>
    <mergeCell ref="C38:C39"/>
    <mergeCell ref="D38:D39"/>
    <mergeCell ref="E38:E39"/>
    <mergeCell ref="B20:B24"/>
    <mergeCell ref="C20:C24"/>
    <mergeCell ref="D20:D24"/>
    <mergeCell ref="E20:E24"/>
    <mergeCell ref="F29:H29"/>
    <mergeCell ref="B31:B32"/>
    <mergeCell ref="C31:C32"/>
    <mergeCell ref="D31:D32"/>
    <mergeCell ref="B28:B30"/>
    <mergeCell ref="B25:B27"/>
    <mergeCell ref="C28:C30"/>
    <mergeCell ref="D28:D30"/>
    <mergeCell ref="J16:J17"/>
    <mergeCell ref="J18:J19"/>
    <mergeCell ref="F18:H18"/>
    <mergeCell ref="C25:C27"/>
    <mergeCell ref="D25:D27"/>
    <mergeCell ref="E25:E27"/>
    <mergeCell ref="J25:J27"/>
    <mergeCell ref="F25:H25"/>
    <mergeCell ref="E31:E32"/>
    <mergeCell ref="J31:J32"/>
    <mergeCell ref="F31:H31"/>
    <mergeCell ref="F32:H32"/>
    <mergeCell ref="F30:H30"/>
    <mergeCell ref="F22:H22"/>
    <mergeCell ref="F23:H23"/>
    <mergeCell ref="F24:H24"/>
    <mergeCell ref="J28:J30"/>
    <mergeCell ref="F20:H20"/>
    <mergeCell ref="F27:H27"/>
    <mergeCell ref="F28:H28"/>
    <mergeCell ref="J20:J24"/>
    <mergeCell ref="D61:D62"/>
    <mergeCell ref="E61:E62"/>
    <mergeCell ref="F65:H65"/>
    <mergeCell ref="F66:H66"/>
    <mergeCell ref="F68:H68"/>
    <mergeCell ref="F67:H67"/>
    <mergeCell ref="B66:B67"/>
    <mergeCell ref="C66:C67"/>
    <mergeCell ref="E63:E64"/>
    <mergeCell ref="D66:D67"/>
    <mergeCell ref="E66:E67"/>
    <mergeCell ref="C63:C64"/>
    <mergeCell ref="D63:D64"/>
    <mergeCell ref="J75:J76"/>
    <mergeCell ref="A70:A76"/>
    <mergeCell ref="F73:H73"/>
    <mergeCell ref="F74:I74"/>
    <mergeCell ref="F75:H75"/>
    <mergeCell ref="B75:B76"/>
    <mergeCell ref="C75:C76"/>
    <mergeCell ref="D75:D76"/>
    <mergeCell ref="E75:E76"/>
    <mergeCell ref="F76:H76"/>
    <mergeCell ref="J70:J72"/>
    <mergeCell ref="B70:B72"/>
    <mergeCell ref="C70:C72"/>
    <mergeCell ref="D70:D72"/>
    <mergeCell ref="E70:E72"/>
    <mergeCell ref="F70:H70"/>
    <mergeCell ref="F71:H71"/>
    <mergeCell ref="F72:H72"/>
    <mergeCell ref="B53:B60"/>
    <mergeCell ref="B63:B64"/>
    <mergeCell ref="E80:E81"/>
    <mergeCell ref="A77:A81"/>
    <mergeCell ref="B78:B79"/>
    <mergeCell ref="C78:C79"/>
    <mergeCell ref="D78:D79"/>
    <mergeCell ref="B80:B81"/>
    <mergeCell ref="C80:C81"/>
    <mergeCell ref="D80:D81"/>
    <mergeCell ref="A69:J69"/>
    <mergeCell ref="J66:J67"/>
    <mergeCell ref="A53:A68"/>
    <mergeCell ref="J53:J60"/>
    <mergeCell ref="D53:D60"/>
    <mergeCell ref="C53:C60"/>
    <mergeCell ref="J78:J79"/>
    <mergeCell ref="F79:H79"/>
    <mergeCell ref="J80:J81"/>
    <mergeCell ref="F77:I77"/>
    <mergeCell ref="E78:E79"/>
    <mergeCell ref="F78:H78"/>
    <mergeCell ref="B61:B62"/>
    <mergeCell ref="C61:C62"/>
    <mergeCell ref="A89:A90"/>
    <mergeCell ref="F89:H89"/>
    <mergeCell ref="F90:H90"/>
    <mergeCell ref="A82:A88"/>
    <mergeCell ref="B84:B88"/>
    <mergeCell ref="C84:C88"/>
    <mergeCell ref="D84:D88"/>
    <mergeCell ref="E84:E88"/>
    <mergeCell ref="F84:H84"/>
    <mergeCell ref="F82:H82"/>
    <mergeCell ref="F85:H85"/>
    <mergeCell ref="F86:H86"/>
    <mergeCell ref="F87:H87"/>
    <mergeCell ref="F88:H88"/>
    <mergeCell ref="B82:B83"/>
    <mergeCell ref="C82:C83"/>
    <mergeCell ref="D82:D83"/>
    <mergeCell ref="E82:E83"/>
    <mergeCell ref="F83:H83"/>
    <mergeCell ref="B97:B99"/>
    <mergeCell ref="C97:C99"/>
    <mergeCell ref="D97:D99"/>
    <mergeCell ref="E97:E99"/>
    <mergeCell ref="F97:H97"/>
    <mergeCell ref="F91:I91"/>
    <mergeCell ref="A92:J92"/>
    <mergeCell ref="A93:J93"/>
    <mergeCell ref="A94:A99"/>
    <mergeCell ref="B94:B95"/>
    <mergeCell ref="C94:C95"/>
    <mergeCell ref="D94:D95"/>
    <mergeCell ref="E94:E95"/>
    <mergeCell ref="F94:H94"/>
    <mergeCell ref="J94:J95"/>
    <mergeCell ref="J97:J99"/>
    <mergeCell ref="F98:H98"/>
    <mergeCell ref="F99:H99"/>
    <mergeCell ref="F95:H95"/>
    <mergeCell ref="F96:H96"/>
    <mergeCell ref="A100:A101"/>
    <mergeCell ref="B100:B101"/>
    <mergeCell ref="C100:C101"/>
    <mergeCell ref="D100:D101"/>
    <mergeCell ref="E100:E101"/>
    <mergeCell ref="F100:H100"/>
    <mergeCell ref="J100:J101"/>
    <mergeCell ref="F101:H101"/>
    <mergeCell ref="A102:J102"/>
    <mergeCell ref="J103:J110"/>
    <mergeCell ref="F104:H104"/>
    <mergeCell ref="J111:J116"/>
    <mergeCell ref="F112:H112"/>
    <mergeCell ref="F113:H113"/>
    <mergeCell ref="F114:H114"/>
    <mergeCell ref="F115:H115"/>
    <mergeCell ref="F105:H105"/>
    <mergeCell ref="F106:H106"/>
    <mergeCell ref="F107:H107"/>
    <mergeCell ref="F108:H108"/>
    <mergeCell ref="F111:H111"/>
    <mergeCell ref="F123:H123"/>
    <mergeCell ref="C135:C136"/>
    <mergeCell ref="B111:B116"/>
    <mergeCell ref="A103:A118"/>
    <mergeCell ref="B103:B110"/>
    <mergeCell ref="C103:C110"/>
    <mergeCell ref="D103:D110"/>
    <mergeCell ref="E103:E110"/>
    <mergeCell ref="F103:H103"/>
    <mergeCell ref="C111:C116"/>
    <mergeCell ref="D111:D116"/>
    <mergeCell ref="E111:E116"/>
    <mergeCell ref="B117:B118"/>
    <mergeCell ref="C117:C118"/>
    <mergeCell ref="D117:D118"/>
    <mergeCell ref="A160:A164"/>
    <mergeCell ref="B160:B164"/>
    <mergeCell ref="C160:C164"/>
    <mergeCell ref="D160:D164"/>
    <mergeCell ref="F133:H133"/>
    <mergeCell ref="A134:J134"/>
    <mergeCell ref="B135:B136"/>
    <mergeCell ref="A135:A142"/>
    <mergeCell ref="A144:A159"/>
    <mergeCell ref="F144:H144"/>
    <mergeCell ref="B145:B155"/>
    <mergeCell ref="C145:C155"/>
    <mergeCell ref="D145:D155"/>
    <mergeCell ref="E145:E155"/>
    <mergeCell ref="F145:H145"/>
    <mergeCell ref="F146:H146"/>
    <mergeCell ref="F150:H150"/>
    <mergeCell ref="B156:B158"/>
    <mergeCell ref="C137:C138"/>
    <mergeCell ref="D137:D138"/>
    <mergeCell ref="E137:E138"/>
    <mergeCell ref="E141:E142"/>
    <mergeCell ref="B137:B138"/>
    <mergeCell ref="B131:B133"/>
    <mergeCell ref="F147:H147"/>
    <mergeCell ref="F151:H151"/>
    <mergeCell ref="E160:E164"/>
    <mergeCell ref="F160:H160"/>
    <mergeCell ref="C156:C158"/>
    <mergeCell ref="C139:C140"/>
    <mergeCell ref="C141:C142"/>
    <mergeCell ref="F155:H155"/>
    <mergeCell ref="F148:H148"/>
    <mergeCell ref="D141:D142"/>
    <mergeCell ref="E139:E140"/>
    <mergeCell ref="F156:H156"/>
    <mergeCell ref="I1:J1"/>
    <mergeCell ref="I2:J2"/>
    <mergeCell ref="I3:J3"/>
    <mergeCell ref="F137:H137"/>
    <mergeCell ref="J137:J138"/>
    <mergeCell ref="J131:J133"/>
    <mergeCell ref="J119:J130"/>
    <mergeCell ref="E117:E118"/>
    <mergeCell ref="J117:J118"/>
    <mergeCell ref="F118:H118"/>
    <mergeCell ref="F109:H109"/>
    <mergeCell ref="F110:H110"/>
    <mergeCell ref="F116:H116"/>
    <mergeCell ref="F117:H117"/>
    <mergeCell ref="E135:E136"/>
    <mergeCell ref="F135:H135"/>
    <mergeCell ref="J135:J136"/>
    <mergeCell ref="F136:H136"/>
    <mergeCell ref="F138:H138"/>
    <mergeCell ref="F124:H124"/>
    <mergeCell ref="F125:H125"/>
    <mergeCell ref="F126:H126"/>
    <mergeCell ref="E119:E130"/>
    <mergeCell ref="F127:H127"/>
    <mergeCell ref="J84:J88"/>
    <mergeCell ref="F80:H80"/>
    <mergeCell ref="F81:H81"/>
    <mergeCell ref="A143:J143"/>
    <mergeCell ref="D139:D140"/>
    <mergeCell ref="B139:B140"/>
    <mergeCell ref="B141:B142"/>
    <mergeCell ref="D135:D136"/>
    <mergeCell ref="A119:A133"/>
    <mergeCell ref="D119:D130"/>
    <mergeCell ref="C119:C130"/>
    <mergeCell ref="C131:C133"/>
    <mergeCell ref="D131:D133"/>
    <mergeCell ref="E131:E133"/>
    <mergeCell ref="F131:H131"/>
    <mergeCell ref="F132:H132"/>
    <mergeCell ref="F128:H128"/>
    <mergeCell ref="F129:H129"/>
    <mergeCell ref="F119:H119"/>
    <mergeCell ref="F120:H120"/>
    <mergeCell ref="F121:H121"/>
    <mergeCell ref="F130:H130"/>
    <mergeCell ref="B119:B130"/>
    <mergeCell ref="F122:H122"/>
    <mergeCell ref="C167:E167"/>
    <mergeCell ref="J160:J164"/>
    <mergeCell ref="F161:H161"/>
    <mergeCell ref="F162:H162"/>
    <mergeCell ref="F163:H163"/>
    <mergeCell ref="F164:H164"/>
    <mergeCell ref="J139:J140"/>
    <mergeCell ref="J141:J142"/>
    <mergeCell ref="J145:J155"/>
    <mergeCell ref="C166:E166"/>
    <mergeCell ref="F139:H139"/>
    <mergeCell ref="F140:H140"/>
    <mergeCell ref="F141:H141"/>
    <mergeCell ref="F142:H142"/>
    <mergeCell ref="F153:H153"/>
    <mergeCell ref="D156:D158"/>
    <mergeCell ref="E156:E158"/>
    <mergeCell ref="F149:H149"/>
    <mergeCell ref="F152:H152"/>
    <mergeCell ref="F154:H154"/>
    <mergeCell ref="J156:J158"/>
    <mergeCell ref="F157:H157"/>
    <mergeCell ref="F158:H158"/>
    <mergeCell ref="F159:H159"/>
  </mergeCells>
  <phoneticPr fontId="0" type="noConversion"/>
  <pageMargins left="0.7" right="0.7" top="0.75" bottom="0.75" header="0.3" footer="0.3"/>
  <pageSetup scale="58" fitToHeight="0" orientation="landscape" horizontalDpi="4294967294" verticalDpi="4294967294" r:id="rId1"/>
  <rowBreaks count="8" manualBreakCount="8">
    <brk id="24" max="9" man="1"/>
    <brk id="39" max="9" man="1"/>
    <brk id="60" max="9" man="1"/>
    <brk id="72" max="9" man="1"/>
    <brk id="90" max="9" man="1"/>
    <brk id="110" max="9" man="1"/>
    <brk id="130" max="9" man="1"/>
    <brk id="154"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2"/>
  <sheetViews>
    <sheetView zoomScale="85" zoomScaleNormal="85" workbookViewId="0">
      <selection activeCell="A5" sqref="A5:J5"/>
    </sheetView>
  </sheetViews>
  <sheetFormatPr defaultColWidth="9.140625" defaultRowHeight="15" x14ac:dyDescent="0.25"/>
  <cols>
    <col min="1" max="1" width="55.5703125" style="1" customWidth="1"/>
    <col min="2" max="2" width="27.140625" style="29" customWidth="1"/>
    <col min="3" max="3" width="11.42578125" style="30" customWidth="1"/>
    <col min="4" max="4" width="12" style="30" customWidth="1"/>
    <col min="5" max="5" width="11.140625" style="31" customWidth="1"/>
    <col min="6" max="6" width="21.140625" style="29" customWidth="1"/>
    <col min="7" max="8" width="10.7109375" style="29" customWidth="1"/>
    <col min="9" max="9" width="10.85546875" style="30" customWidth="1"/>
    <col min="10" max="10" width="35.42578125" style="32" customWidth="1"/>
    <col min="11" max="11" width="14.140625" style="1" customWidth="1"/>
    <col min="12" max="12" width="10" style="1" customWidth="1"/>
    <col min="13" max="16384" width="9.140625" style="1"/>
  </cols>
  <sheetData>
    <row r="1" spans="1:12" ht="16.899999999999999" x14ac:dyDescent="0.45">
      <c r="B1" s="2"/>
      <c r="C1" s="3"/>
      <c r="D1" s="3"/>
      <c r="E1" s="4"/>
      <c r="F1" s="2"/>
      <c r="G1" s="2"/>
      <c r="H1" s="2"/>
      <c r="I1" s="112" t="s">
        <v>239</v>
      </c>
      <c r="J1" s="112"/>
    </row>
    <row r="2" spans="1:12" ht="17.25" x14ac:dyDescent="0.25">
      <c r="B2" s="2"/>
      <c r="C2" s="3"/>
      <c r="D2" s="3"/>
      <c r="E2" s="4"/>
      <c r="F2" s="2"/>
      <c r="G2" s="2"/>
      <c r="H2" s="2"/>
      <c r="I2" s="112" t="s">
        <v>240</v>
      </c>
      <c r="J2" s="112"/>
    </row>
    <row r="3" spans="1:12" ht="17.25" x14ac:dyDescent="0.25">
      <c r="B3" s="2"/>
      <c r="C3" s="3"/>
      <c r="D3" s="3"/>
      <c r="E3" s="4"/>
      <c r="F3" s="2"/>
      <c r="G3" s="2"/>
      <c r="H3" s="2"/>
      <c r="I3" s="112" t="s">
        <v>247</v>
      </c>
      <c r="J3" s="112"/>
    </row>
    <row r="4" spans="1:12" ht="25.5" customHeight="1" x14ac:dyDescent="0.45">
      <c r="B4" s="2"/>
      <c r="C4" s="3"/>
      <c r="D4" s="3"/>
      <c r="E4" s="4"/>
      <c r="F4" s="2"/>
      <c r="G4" s="2"/>
      <c r="H4" s="2"/>
      <c r="I4" s="3"/>
      <c r="J4" s="5"/>
    </row>
    <row r="5" spans="1:12" ht="69.75" customHeight="1" x14ac:dyDescent="0.25">
      <c r="A5" s="123" t="s">
        <v>242</v>
      </c>
      <c r="B5" s="123"/>
      <c r="C5" s="123"/>
      <c r="D5" s="123"/>
      <c r="E5" s="123"/>
      <c r="F5" s="123"/>
      <c r="G5" s="123"/>
      <c r="H5" s="123"/>
      <c r="I5" s="123"/>
      <c r="J5" s="123"/>
    </row>
    <row r="6" spans="1:12" ht="26.25" customHeight="1" x14ac:dyDescent="0.45">
      <c r="A6" s="6"/>
      <c r="B6" s="6"/>
      <c r="C6" s="7"/>
      <c r="D6" s="7"/>
      <c r="E6" s="7"/>
      <c r="F6" s="6"/>
      <c r="G6" s="6"/>
      <c r="H6" s="6"/>
      <c r="I6" s="7"/>
      <c r="J6" s="8"/>
    </row>
    <row r="7" spans="1:12" ht="46.5" customHeight="1" x14ac:dyDescent="0.25">
      <c r="A7" s="116" t="s">
        <v>186</v>
      </c>
      <c r="B7" s="116"/>
      <c r="C7" s="116"/>
      <c r="D7" s="116"/>
      <c r="E7" s="117" t="s">
        <v>192</v>
      </c>
      <c r="F7" s="118"/>
      <c r="G7" s="71" t="s">
        <v>174</v>
      </c>
      <c r="H7" s="71" t="s">
        <v>148</v>
      </c>
      <c r="I7" s="72" t="s">
        <v>151</v>
      </c>
      <c r="J7" s="73" t="s">
        <v>150</v>
      </c>
    </row>
    <row r="8" spans="1:12" ht="63" customHeight="1" x14ac:dyDescent="0.45">
      <c r="A8" s="113" t="s">
        <v>171</v>
      </c>
      <c r="B8" s="114"/>
      <c r="C8" s="114"/>
      <c r="D8" s="115"/>
      <c r="E8" s="261"/>
      <c r="F8" s="262"/>
      <c r="G8" s="9"/>
      <c r="H8" s="9"/>
      <c r="I8" s="33" t="e">
        <f>+H8/G8</f>
        <v>#DIV/0!</v>
      </c>
      <c r="J8" s="10"/>
    </row>
    <row r="9" spans="1:12" ht="66.75" customHeight="1" x14ac:dyDescent="0.45">
      <c r="A9" s="113" t="s">
        <v>172</v>
      </c>
      <c r="B9" s="114"/>
      <c r="C9" s="114"/>
      <c r="D9" s="115"/>
      <c r="E9" s="261"/>
      <c r="F9" s="262"/>
      <c r="G9" s="9"/>
      <c r="H9" s="9"/>
      <c r="I9" s="33" t="e">
        <f>+H9/G9</f>
        <v>#DIV/0!</v>
      </c>
      <c r="J9" s="10"/>
    </row>
    <row r="10" spans="1:12" ht="67.5" customHeight="1" x14ac:dyDescent="0.45">
      <c r="A10" s="113" t="s">
        <v>173</v>
      </c>
      <c r="B10" s="114"/>
      <c r="C10" s="114"/>
      <c r="D10" s="115"/>
      <c r="E10" s="261"/>
      <c r="F10" s="262"/>
      <c r="G10" s="9"/>
      <c r="H10" s="9"/>
      <c r="I10" s="33" t="e">
        <f>+H10/G10</f>
        <v>#DIV/0!</v>
      </c>
      <c r="J10" s="10"/>
    </row>
    <row r="11" spans="1:12" ht="67.5" customHeight="1" x14ac:dyDescent="0.45">
      <c r="A11" s="122" t="s">
        <v>248</v>
      </c>
      <c r="B11" s="122"/>
      <c r="C11" s="122"/>
      <c r="D11" s="122"/>
      <c r="E11" s="124"/>
      <c r="F11" s="124"/>
      <c r="G11" s="9"/>
      <c r="H11" s="9"/>
      <c r="I11" s="33" t="e">
        <f>+H11/G11</f>
        <v>#DIV/0!</v>
      </c>
      <c r="J11" s="10"/>
    </row>
    <row r="12" spans="1:12" ht="67.5" customHeight="1" x14ac:dyDescent="0.45">
      <c r="A12" s="122" t="s">
        <v>249</v>
      </c>
      <c r="B12" s="122"/>
      <c r="C12" s="122"/>
      <c r="D12" s="122"/>
      <c r="E12" s="124"/>
      <c r="F12" s="124"/>
      <c r="G12" s="9"/>
      <c r="H12" s="9"/>
      <c r="I12" s="33" t="e">
        <f>+H12/G12</f>
        <v>#DIV/0!</v>
      </c>
      <c r="J12" s="10"/>
    </row>
    <row r="13" spans="1:12" ht="26.25" customHeight="1" x14ac:dyDescent="0.45">
      <c r="A13" s="6"/>
      <c r="B13" s="6"/>
      <c r="C13" s="7"/>
      <c r="D13" s="7"/>
      <c r="E13" s="7"/>
      <c r="F13" s="6"/>
      <c r="G13" s="6"/>
      <c r="H13" s="6"/>
      <c r="I13" s="7"/>
      <c r="J13" s="8"/>
    </row>
    <row r="14" spans="1:12" ht="51.75" customHeight="1" x14ac:dyDescent="0.25">
      <c r="A14" s="74" t="s">
        <v>190</v>
      </c>
      <c r="B14" s="71" t="s">
        <v>149</v>
      </c>
      <c r="C14" s="75" t="s">
        <v>174</v>
      </c>
      <c r="D14" s="75" t="s">
        <v>148</v>
      </c>
      <c r="E14" s="72" t="s">
        <v>151</v>
      </c>
      <c r="F14" s="117" t="s">
        <v>191</v>
      </c>
      <c r="G14" s="119"/>
      <c r="H14" s="118"/>
      <c r="I14" s="75" t="s">
        <v>148</v>
      </c>
      <c r="J14" s="73" t="s">
        <v>150</v>
      </c>
      <c r="K14" s="11"/>
      <c r="L14" s="11"/>
    </row>
    <row r="15" spans="1:12" ht="24" customHeight="1" x14ac:dyDescent="0.25">
      <c r="A15" s="136" t="s">
        <v>333</v>
      </c>
      <c r="B15" s="137"/>
      <c r="C15" s="137"/>
      <c r="D15" s="137"/>
      <c r="E15" s="137"/>
      <c r="F15" s="137"/>
      <c r="G15" s="137"/>
      <c r="H15" s="137"/>
      <c r="I15" s="137"/>
      <c r="J15" s="138"/>
      <c r="K15" s="11"/>
      <c r="L15" s="11"/>
    </row>
    <row r="16" spans="1:12" ht="36.75" customHeight="1" x14ac:dyDescent="0.25">
      <c r="A16" s="142" t="s">
        <v>206</v>
      </c>
      <c r="B16" s="144" t="s">
        <v>207</v>
      </c>
      <c r="C16" s="89"/>
      <c r="D16" s="139" t="e">
        <f>+I17/I16</f>
        <v>#DIV/0!</v>
      </c>
      <c r="E16" s="107" t="e">
        <f>+D16/C16</f>
        <v>#DIV/0!</v>
      </c>
      <c r="F16" s="94" t="s">
        <v>441</v>
      </c>
      <c r="G16" s="95"/>
      <c r="H16" s="96"/>
      <c r="I16" s="12"/>
      <c r="J16" s="128"/>
      <c r="K16" s="11"/>
      <c r="L16" s="11"/>
    </row>
    <row r="17" spans="1:12" ht="48.75" customHeight="1" x14ac:dyDescent="0.25">
      <c r="A17" s="143"/>
      <c r="B17" s="145"/>
      <c r="C17" s="90"/>
      <c r="D17" s="140"/>
      <c r="E17" s="152"/>
      <c r="F17" s="94" t="s">
        <v>442</v>
      </c>
      <c r="G17" s="95"/>
      <c r="H17" s="96"/>
      <c r="I17" s="12"/>
      <c r="J17" s="133"/>
      <c r="K17" s="11"/>
      <c r="L17" s="11"/>
    </row>
    <row r="18" spans="1:12" ht="36.75" customHeight="1" x14ac:dyDescent="0.25">
      <c r="A18" s="143"/>
      <c r="B18" s="145"/>
      <c r="C18" s="90"/>
      <c r="D18" s="140"/>
      <c r="E18" s="152"/>
      <c r="F18" s="104" t="s">
        <v>443</v>
      </c>
      <c r="G18" s="105"/>
      <c r="H18" s="106"/>
      <c r="I18" s="13"/>
      <c r="J18" s="133"/>
      <c r="K18" s="11"/>
      <c r="L18" s="11"/>
    </row>
    <row r="19" spans="1:12" ht="40.5" customHeight="1" x14ac:dyDescent="0.25">
      <c r="A19" s="143"/>
      <c r="B19" s="145"/>
      <c r="C19" s="90"/>
      <c r="D19" s="140"/>
      <c r="E19" s="152"/>
      <c r="F19" s="94" t="s">
        <v>444</v>
      </c>
      <c r="G19" s="95"/>
      <c r="H19" s="96"/>
      <c r="I19" s="12"/>
      <c r="J19" s="133"/>
      <c r="K19" s="11"/>
      <c r="L19" s="11"/>
    </row>
    <row r="20" spans="1:12" ht="35.25" customHeight="1" x14ac:dyDescent="0.25">
      <c r="A20" s="143"/>
      <c r="B20" s="144" t="s">
        <v>445</v>
      </c>
      <c r="C20" s="89"/>
      <c r="D20" s="139" t="e">
        <f>+I22/I20*100</f>
        <v>#DIV/0!</v>
      </c>
      <c r="E20" s="107" t="e">
        <f>+D20/C20</f>
        <v>#DIV/0!</v>
      </c>
      <c r="F20" s="94" t="s">
        <v>446</v>
      </c>
      <c r="G20" s="95"/>
      <c r="H20" s="96"/>
      <c r="I20" s="12"/>
      <c r="J20" s="128"/>
      <c r="K20" s="11"/>
      <c r="L20" s="11"/>
    </row>
    <row r="21" spans="1:12" ht="66" customHeight="1" x14ac:dyDescent="0.25">
      <c r="A21" s="143"/>
      <c r="B21" s="145"/>
      <c r="C21" s="90"/>
      <c r="D21" s="140"/>
      <c r="E21" s="152"/>
      <c r="F21" s="94" t="s">
        <v>208</v>
      </c>
      <c r="G21" s="95"/>
      <c r="H21" s="96"/>
      <c r="I21" s="12"/>
      <c r="J21" s="133"/>
      <c r="K21" s="11"/>
      <c r="L21" s="11"/>
    </row>
    <row r="22" spans="1:12" ht="38.25" customHeight="1" x14ac:dyDescent="0.25">
      <c r="A22" s="143"/>
      <c r="B22" s="146"/>
      <c r="C22" s="147"/>
      <c r="D22" s="141"/>
      <c r="E22" s="108"/>
      <c r="F22" s="94" t="s">
        <v>447</v>
      </c>
      <c r="G22" s="95"/>
      <c r="H22" s="96"/>
      <c r="I22" s="12"/>
      <c r="J22" s="129"/>
      <c r="K22" s="11"/>
      <c r="L22" s="11"/>
    </row>
    <row r="23" spans="1:12" ht="63.75" customHeight="1" x14ac:dyDescent="0.25">
      <c r="A23" s="143"/>
      <c r="B23" s="144" t="s">
        <v>0</v>
      </c>
      <c r="C23" s="148"/>
      <c r="D23" s="168" t="e">
        <f>+I24/I16*100</f>
        <v>#DIV/0!</v>
      </c>
      <c r="E23" s="150" t="e">
        <f>+D23/C23</f>
        <v>#DIV/0!</v>
      </c>
      <c r="F23" s="104" t="s">
        <v>1</v>
      </c>
      <c r="G23" s="105"/>
      <c r="H23" s="106"/>
      <c r="I23" s="13"/>
      <c r="J23" s="128"/>
      <c r="K23" s="11"/>
      <c r="L23" s="11"/>
    </row>
    <row r="24" spans="1:12" ht="78" customHeight="1" x14ac:dyDescent="0.25">
      <c r="A24" s="143"/>
      <c r="B24" s="146"/>
      <c r="C24" s="149"/>
      <c r="D24" s="252"/>
      <c r="E24" s="151"/>
      <c r="F24" s="104" t="s">
        <v>2</v>
      </c>
      <c r="G24" s="105"/>
      <c r="H24" s="106"/>
      <c r="I24" s="13"/>
      <c r="J24" s="129"/>
      <c r="K24" s="11"/>
      <c r="L24" s="11"/>
    </row>
    <row r="25" spans="1:12" ht="34.5" customHeight="1" x14ac:dyDescent="0.25">
      <c r="A25" s="142" t="s">
        <v>209</v>
      </c>
      <c r="B25" s="144" t="s">
        <v>84</v>
      </c>
      <c r="C25" s="89"/>
      <c r="D25" s="139" t="e">
        <f>+I27/I25</f>
        <v>#DIV/0!</v>
      </c>
      <c r="E25" s="107" t="e">
        <f>+D25/C25</f>
        <v>#DIV/0!</v>
      </c>
      <c r="F25" s="266" t="s">
        <v>421</v>
      </c>
      <c r="G25" s="266"/>
      <c r="H25" s="266"/>
      <c r="I25" s="57"/>
      <c r="J25" s="128"/>
      <c r="K25" s="11"/>
      <c r="L25" s="11"/>
    </row>
    <row r="26" spans="1:12" ht="37.5" customHeight="1" x14ac:dyDescent="0.25">
      <c r="A26" s="143"/>
      <c r="B26" s="145"/>
      <c r="C26" s="90"/>
      <c r="D26" s="140"/>
      <c r="E26" s="152"/>
      <c r="F26" s="98" t="s">
        <v>422</v>
      </c>
      <c r="G26" s="99"/>
      <c r="H26" s="100"/>
      <c r="I26" s="13"/>
      <c r="J26" s="133"/>
      <c r="K26" s="11"/>
      <c r="L26" s="11"/>
    </row>
    <row r="27" spans="1:12" ht="36" customHeight="1" x14ac:dyDescent="0.25">
      <c r="A27" s="143"/>
      <c r="B27" s="145"/>
      <c r="C27" s="90"/>
      <c r="D27" s="140"/>
      <c r="E27" s="152"/>
      <c r="F27" s="98" t="s">
        <v>3</v>
      </c>
      <c r="G27" s="99"/>
      <c r="H27" s="100"/>
      <c r="I27" s="13"/>
      <c r="J27" s="133"/>
      <c r="K27" s="11"/>
      <c r="L27" s="11"/>
    </row>
    <row r="28" spans="1:12" ht="48.75" customHeight="1" x14ac:dyDescent="0.25">
      <c r="A28" s="143"/>
      <c r="B28" s="145"/>
      <c r="C28" s="90"/>
      <c r="D28" s="140"/>
      <c r="E28" s="152"/>
      <c r="F28" s="98" t="s">
        <v>4</v>
      </c>
      <c r="G28" s="99"/>
      <c r="H28" s="100"/>
      <c r="I28" s="13"/>
      <c r="J28" s="133"/>
      <c r="K28" s="11"/>
      <c r="L28" s="11"/>
    </row>
    <row r="29" spans="1:12" ht="49.5" customHeight="1" x14ac:dyDescent="0.25">
      <c r="A29" s="143"/>
      <c r="B29" s="145"/>
      <c r="C29" s="90"/>
      <c r="D29" s="140"/>
      <c r="E29" s="152"/>
      <c r="F29" s="98" t="s">
        <v>424</v>
      </c>
      <c r="G29" s="99"/>
      <c r="H29" s="100"/>
      <c r="I29" s="13"/>
      <c r="J29" s="133"/>
      <c r="K29" s="11"/>
      <c r="L29" s="11"/>
    </row>
    <row r="30" spans="1:12" ht="79.5" customHeight="1" x14ac:dyDescent="0.25">
      <c r="A30" s="143"/>
      <c r="B30" s="146"/>
      <c r="C30" s="147"/>
      <c r="D30" s="141"/>
      <c r="E30" s="108"/>
      <c r="F30" s="94" t="s">
        <v>425</v>
      </c>
      <c r="G30" s="95"/>
      <c r="H30" s="96"/>
      <c r="I30" s="12"/>
      <c r="J30" s="129"/>
      <c r="K30" s="11"/>
      <c r="L30" s="11"/>
    </row>
    <row r="31" spans="1:12" ht="113.25" customHeight="1" x14ac:dyDescent="0.25">
      <c r="A31" s="143"/>
      <c r="B31" s="76" t="s">
        <v>5</v>
      </c>
      <c r="C31" s="42"/>
      <c r="D31" s="52" t="e">
        <f>+I31/I16*100</f>
        <v>#DIV/0!</v>
      </c>
      <c r="E31" s="49" t="e">
        <f>+D31/C31</f>
        <v>#DIV/0!</v>
      </c>
      <c r="F31" s="263" t="s">
        <v>6</v>
      </c>
      <c r="G31" s="264"/>
      <c r="H31" s="265"/>
      <c r="I31" s="42"/>
      <c r="J31" s="16"/>
      <c r="K31" s="11"/>
      <c r="L31" s="11"/>
    </row>
    <row r="32" spans="1:12" ht="41.25" customHeight="1" x14ac:dyDescent="0.25">
      <c r="A32" s="142" t="s">
        <v>210</v>
      </c>
      <c r="B32" s="161" t="s">
        <v>7</v>
      </c>
      <c r="C32" s="109"/>
      <c r="D32" s="163" t="e">
        <f>+I33/I32*100</f>
        <v>#DIV/0!</v>
      </c>
      <c r="E32" s="157" t="e">
        <f>+D32/C32</f>
        <v>#DIV/0!</v>
      </c>
      <c r="F32" s="94" t="s">
        <v>8</v>
      </c>
      <c r="G32" s="95"/>
      <c r="H32" s="96"/>
      <c r="I32" s="12"/>
      <c r="J32" s="128"/>
      <c r="K32" s="11"/>
      <c r="L32" s="11"/>
    </row>
    <row r="33" spans="1:12" ht="39" customHeight="1" x14ac:dyDescent="0.25">
      <c r="A33" s="166"/>
      <c r="B33" s="171"/>
      <c r="C33" s="110"/>
      <c r="D33" s="165"/>
      <c r="E33" s="159"/>
      <c r="F33" s="94" t="s">
        <v>9</v>
      </c>
      <c r="G33" s="95"/>
      <c r="H33" s="96"/>
      <c r="I33" s="12"/>
      <c r="J33" s="129"/>
      <c r="K33" s="11"/>
      <c r="L33" s="11"/>
    </row>
    <row r="34" spans="1:12" ht="79.5" customHeight="1" x14ac:dyDescent="0.25">
      <c r="A34" s="166"/>
      <c r="B34" s="161" t="s">
        <v>10</v>
      </c>
      <c r="C34" s="109"/>
      <c r="D34" s="163" t="e">
        <f>+I35/I34*100-100</f>
        <v>#DIV/0!</v>
      </c>
      <c r="E34" s="157" t="e">
        <f>+D34/C34</f>
        <v>#DIV/0!</v>
      </c>
      <c r="F34" s="94" t="s">
        <v>11</v>
      </c>
      <c r="G34" s="95"/>
      <c r="H34" s="96"/>
      <c r="I34" s="12"/>
      <c r="J34" s="128"/>
      <c r="K34" s="11"/>
      <c r="L34" s="11"/>
    </row>
    <row r="35" spans="1:12" ht="66.75" customHeight="1" x14ac:dyDescent="0.25">
      <c r="A35" s="166"/>
      <c r="B35" s="171"/>
      <c r="C35" s="110"/>
      <c r="D35" s="165"/>
      <c r="E35" s="159"/>
      <c r="F35" s="94" t="s">
        <v>12</v>
      </c>
      <c r="G35" s="95"/>
      <c r="H35" s="96"/>
      <c r="I35" s="12"/>
      <c r="J35" s="129"/>
      <c r="K35" s="11"/>
      <c r="L35" s="11"/>
    </row>
    <row r="36" spans="1:12" ht="36.75" customHeight="1" x14ac:dyDescent="0.25">
      <c r="A36" s="166"/>
      <c r="B36" s="161" t="s">
        <v>211</v>
      </c>
      <c r="C36" s="109"/>
      <c r="D36" s="163" t="e">
        <f>+I37/I36*100</f>
        <v>#DIV/0!</v>
      </c>
      <c r="E36" s="157" t="e">
        <f>+D36/C36</f>
        <v>#DIV/0!</v>
      </c>
      <c r="F36" s="94" t="s">
        <v>128</v>
      </c>
      <c r="G36" s="95"/>
      <c r="H36" s="96"/>
      <c r="I36" s="12"/>
      <c r="J36" s="128"/>
      <c r="K36" s="11"/>
      <c r="L36" s="11"/>
    </row>
    <row r="37" spans="1:12" ht="42.75" customHeight="1" x14ac:dyDescent="0.25">
      <c r="A37" s="166"/>
      <c r="B37" s="171"/>
      <c r="C37" s="110"/>
      <c r="D37" s="165"/>
      <c r="E37" s="159"/>
      <c r="F37" s="94" t="s">
        <v>13</v>
      </c>
      <c r="G37" s="95"/>
      <c r="H37" s="96"/>
      <c r="I37" s="12"/>
      <c r="J37" s="129"/>
      <c r="K37" s="11"/>
      <c r="L37" s="11"/>
    </row>
    <row r="38" spans="1:12" ht="57" customHeight="1" x14ac:dyDescent="0.25">
      <c r="A38" s="166"/>
      <c r="B38" s="161" t="s">
        <v>212</v>
      </c>
      <c r="C38" s="109"/>
      <c r="D38" s="163" t="e">
        <f>+I39/I38*100-100</f>
        <v>#DIV/0!</v>
      </c>
      <c r="E38" s="157" t="e">
        <f>+D38/C38</f>
        <v>#DIV/0!</v>
      </c>
      <c r="F38" s="94" t="s">
        <v>14</v>
      </c>
      <c r="G38" s="95"/>
      <c r="H38" s="96"/>
      <c r="I38" s="12"/>
      <c r="J38" s="128"/>
      <c r="K38" s="11"/>
      <c r="L38" s="11"/>
    </row>
    <row r="39" spans="1:12" ht="49.5" customHeight="1" x14ac:dyDescent="0.25">
      <c r="A39" s="167"/>
      <c r="B39" s="171"/>
      <c r="C39" s="110"/>
      <c r="D39" s="165"/>
      <c r="E39" s="159"/>
      <c r="F39" s="94" t="s">
        <v>15</v>
      </c>
      <c r="G39" s="95"/>
      <c r="H39" s="96"/>
      <c r="I39" s="12"/>
      <c r="J39" s="129"/>
      <c r="K39" s="11"/>
      <c r="L39" s="11"/>
    </row>
    <row r="40" spans="1:12" ht="37.5" customHeight="1" x14ac:dyDescent="0.25">
      <c r="A40" s="142" t="s">
        <v>215</v>
      </c>
      <c r="B40" s="161" t="s">
        <v>16</v>
      </c>
      <c r="C40" s="109"/>
      <c r="D40" s="163">
        <f>SUM(I40:I42)</f>
        <v>0</v>
      </c>
      <c r="E40" s="157" t="e">
        <f>+D40/C40</f>
        <v>#DIV/0!</v>
      </c>
      <c r="F40" s="94" t="s">
        <v>89</v>
      </c>
      <c r="G40" s="95"/>
      <c r="H40" s="96"/>
      <c r="I40" s="12"/>
      <c r="J40" s="128"/>
      <c r="K40" s="11"/>
      <c r="L40" s="11"/>
    </row>
    <row r="41" spans="1:12" ht="39" customHeight="1" x14ac:dyDescent="0.25">
      <c r="A41" s="166"/>
      <c r="B41" s="170"/>
      <c r="C41" s="162"/>
      <c r="D41" s="164"/>
      <c r="E41" s="158"/>
      <c r="F41" s="94" t="s">
        <v>17</v>
      </c>
      <c r="G41" s="95"/>
      <c r="H41" s="96"/>
      <c r="I41" s="12"/>
      <c r="J41" s="133"/>
      <c r="K41" s="11"/>
      <c r="L41" s="11"/>
    </row>
    <row r="42" spans="1:12" ht="28.5" customHeight="1" x14ac:dyDescent="0.25">
      <c r="A42" s="166"/>
      <c r="B42" s="170"/>
      <c r="C42" s="162"/>
      <c r="D42" s="164"/>
      <c r="E42" s="158"/>
      <c r="F42" s="94" t="s">
        <v>18</v>
      </c>
      <c r="G42" s="95"/>
      <c r="H42" s="96"/>
      <c r="I42" s="12"/>
      <c r="J42" s="133"/>
      <c r="K42" s="11"/>
      <c r="L42" s="11"/>
    </row>
    <row r="43" spans="1:12" ht="38.25" customHeight="1" x14ac:dyDescent="0.25">
      <c r="A43" s="166"/>
      <c r="B43" s="170"/>
      <c r="C43" s="162"/>
      <c r="D43" s="164"/>
      <c r="E43" s="158"/>
      <c r="F43" s="94" t="s">
        <v>19</v>
      </c>
      <c r="G43" s="95"/>
      <c r="H43" s="96"/>
      <c r="I43" s="12"/>
      <c r="J43" s="133"/>
      <c r="K43" s="11"/>
      <c r="L43" s="11"/>
    </row>
    <row r="44" spans="1:12" ht="36" customHeight="1" x14ac:dyDescent="0.25">
      <c r="A44" s="166"/>
      <c r="B44" s="171"/>
      <c r="C44" s="110"/>
      <c r="D44" s="165"/>
      <c r="E44" s="159"/>
      <c r="F44" s="94" t="s">
        <v>20</v>
      </c>
      <c r="G44" s="95"/>
      <c r="H44" s="96"/>
      <c r="I44" s="12"/>
      <c r="J44" s="129"/>
      <c r="K44" s="11"/>
      <c r="L44" s="11"/>
    </row>
    <row r="45" spans="1:12" ht="39.75" customHeight="1" x14ac:dyDescent="0.25">
      <c r="A45" s="166"/>
      <c r="B45" s="160" t="s">
        <v>357</v>
      </c>
      <c r="C45" s="109"/>
      <c r="D45" s="163">
        <f>SUM(I45:I48)</f>
        <v>0</v>
      </c>
      <c r="E45" s="157" t="e">
        <f>+D45/C45</f>
        <v>#DIV/0!</v>
      </c>
      <c r="F45" s="104" t="s">
        <v>358</v>
      </c>
      <c r="G45" s="105"/>
      <c r="H45" s="106"/>
      <c r="I45" s="13"/>
      <c r="J45" s="130"/>
      <c r="K45" s="11"/>
      <c r="L45" s="11"/>
    </row>
    <row r="46" spans="1:12" ht="35.25" customHeight="1" x14ac:dyDescent="0.25">
      <c r="A46" s="166"/>
      <c r="B46" s="160"/>
      <c r="C46" s="162"/>
      <c r="D46" s="164"/>
      <c r="E46" s="158"/>
      <c r="F46" s="104" t="s">
        <v>359</v>
      </c>
      <c r="G46" s="105"/>
      <c r="H46" s="106"/>
      <c r="I46" s="13"/>
      <c r="J46" s="131"/>
      <c r="K46" s="11"/>
      <c r="L46" s="11"/>
    </row>
    <row r="47" spans="1:12" ht="39.75" customHeight="1" x14ac:dyDescent="0.25">
      <c r="A47" s="166"/>
      <c r="B47" s="160"/>
      <c r="C47" s="162"/>
      <c r="D47" s="164"/>
      <c r="E47" s="158"/>
      <c r="F47" s="94" t="s">
        <v>86</v>
      </c>
      <c r="G47" s="95"/>
      <c r="H47" s="96"/>
      <c r="I47" s="13"/>
      <c r="J47" s="131"/>
      <c r="K47" s="11"/>
      <c r="L47" s="11"/>
    </row>
    <row r="48" spans="1:12" ht="36" customHeight="1" x14ac:dyDescent="0.25">
      <c r="A48" s="166"/>
      <c r="B48" s="161"/>
      <c r="C48" s="162"/>
      <c r="D48" s="164"/>
      <c r="E48" s="158"/>
      <c r="F48" s="104" t="s">
        <v>360</v>
      </c>
      <c r="G48" s="105"/>
      <c r="H48" s="106"/>
      <c r="I48" s="13"/>
      <c r="J48" s="131"/>
      <c r="K48" s="11"/>
      <c r="L48" s="11"/>
    </row>
    <row r="49" spans="1:12" ht="38.25" customHeight="1" x14ac:dyDescent="0.25">
      <c r="A49" s="166"/>
      <c r="B49" s="161"/>
      <c r="C49" s="162"/>
      <c r="D49" s="164"/>
      <c r="E49" s="158"/>
      <c r="F49" s="104" t="s">
        <v>361</v>
      </c>
      <c r="G49" s="105"/>
      <c r="H49" s="106"/>
      <c r="I49" s="13"/>
      <c r="J49" s="131"/>
      <c r="K49" s="11"/>
      <c r="L49" s="11"/>
    </row>
    <row r="50" spans="1:12" ht="34.5" customHeight="1" x14ac:dyDescent="0.25">
      <c r="A50" s="166"/>
      <c r="B50" s="161"/>
      <c r="C50" s="162"/>
      <c r="D50" s="164"/>
      <c r="E50" s="158"/>
      <c r="F50" s="104" t="s">
        <v>362</v>
      </c>
      <c r="G50" s="105"/>
      <c r="H50" s="106"/>
      <c r="I50" s="13"/>
      <c r="J50" s="131"/>
      <c r="K50" s="11"/>
      <c r="L50" s="11"/>
    </row>
    <row r="51" spans="1:12" ht="33.75" customHeight="1" x14ac:dyDescent="0.25">
      <c r="A51" s="166"/>
      <c r="B51" s="161"/>
      <c r="C51" s="162"/>
      <c r="D51" s="164"/>
      <c r="E51" s="158"/>
      <c r="F51" s="104" t="s">
        <v>363</v>
      </c>
      <c r="G51" s="105"/>
      <c r="H51" s="106"/>
      <c r="I51" s="40">
        <f>SUM(I52:I55)</f>
        <v>0</v>
      </c>
      <c r="J51" s="131"/>
      <c r="K51" s="11"/>
      <c r="L51" s="11"/>
    </row>
    <row r="52" spans="1:12" ht="38.25" customHeight="1" x14ac:dyDescent="0.25">
      <c r="A52" s="166"/>
      <c r="B52" s="161"/>
      <c r="C52" s="162"/>
      <c r="D52" s="164"/>
      <c r="E52" s="158"/>
      <c r="F52" s="104" t="s">
        <v>364</v>
      </c>
      <c r="G52" s="105"/>
      <c r="H52" s="106"/>
      <c r="I52" s="13"/>
      <c r="J52" s="131"/>
      <c r="K52" s="11"/>
      <c r="L52" s="11"/>
    </row>
    <row r="53" spans="1:12" ht="36.75" customHeight="1" x14ac:dyDescent="0.25">
      <c r="A53" s="166"/>
      <c r="B53" s="161"/>
      <c r="C53" s="162"/>
      <c r="D53" s="164"/>
      <c r="E53" s="158"/>
      <c r="F53" s="104" t="s">
        <v>365</v>
      </c>
      <c r="G53" s="105"/>
      <c r="H53" s="106"/>
      <c r="I53" s="13"/>
      <c r="J53" s="131"/>
      <c r="K53" s="11"/>
      <c r="L53" s="11"/>
    </row>
    <row r="54" spans="1:12" ht="51" customHeight="1" x14ac:dyDescent="0.25">
      <c r="A54" s="166"/>
      <c r="B54" s="161"/>
      <c r="C54" s="162"/>
      <c r="D54" s="164"/>
      <c r="E54" s="158"/>
      <c r="F54" s="94" t="s">
        <v>87</v>
      </c>
      <c r="G54" s="95"/>
      <c r="H54" s="96"/>
      <c r="I54" s="13"/>
      <c r="J54" s="131"/>
      <c r="K54" s="11"/>
      <c r="L54" s="11"/>
    </row>
    <row r="55" spans="1:12" ht="37.5" customHeight="1" x14ac:dyDescent="0.25">
      <c r="A55" s="167"/>
      <c r="B55" s="161"/>
      <c r="C55" s="110"/>
      <c r="D55" s="165"/>
      <c r="E55" s="159"/>
      <c r="F55" s="104" t="s">
        <v>366</v>
      </c>
      <c r="G55" s="105"/>
      <c r="H55" s="106"/>
      <c r="I55" s="13"/>
      <c r="J55" s="132"/>
      <c r="K55" s="11"/>
      <c r="L55" s="11"/>
    </row>
    <row r="56" spans="1:12" ht="55.5" customHeight="1" x14ac:dyDescent="0.25">
      <c r="A56" s="267" t="s">
        <v>216</v>
      </c>
      <c r="B56" s="160" t="s">
        <v>334</v>
      </c>
      <c r="C56" s="271"/>
      <c r="D56" s="272">
        <f>SUM(I56:I57)</f>
        <v>0</v>
      </c>
      <c r="E56" s="273" t="e">
        <f>+D56/C56</f>
        <v>#DIV/0!</v>
      </c>
      <c r="F56" s="274" t="s">
        <v>21</v>
      </c>
      <c r="G56" s="274"/>
      <c r="H56" s="274"/>
      <c r="I56" s="13"/>
      <c r="J56" s="275"/>
      <c r="K56" s="11"/>
      <c r="L56" s="11"/>
    </row>
    <row r="57" spans="1:12" ht="56.25" customHeight="1" x14ac:dyDescent="0.25">
      <c r="A57" s="267"/>
      <c r="B57" s="160"/>
      <c r="C57" s="271"/>
      <c r="D57" s="272"/>
      <c r="E57" s="273"/>
      <c r="F57" s="274" t="s">
        <v>393</v>
      </c>
      <c r="G57" s="274"/>
      <c r="H57" s="274"/>
      <c r="I57" s="13"/>
      <c r="J57" s="275"/>
      <c r="K57" s="11"/>
      <c r="L57" s="11"/>
    </row>
    <row r="58" spans="1:12" ht="21" customHeight="1" x14ac:dyDescent="0.25">
      <c r="A58" s="268" t="s">
        <v>367</v>
      </c>
      <c r="B58" s="269"/>
      <c r="C58" s="269"/>
      <c r="D58" s="269"/>
      <c r="E58" s="269"/>
      <c r="F58" s="269"/>
      <c r="G58" s="269"/>
      <c r="H58" s="269"/>
      <c r="I58" s="269"/>
      <c r="J58" s="270"/>
      <c r="K58" s="11"/>
      <c r="L58" s="11"/>
    </row>
    <row r="59" spans="1:12" ht="36.75" customHeight="1" x14ac:dyDescent="0.25">
      <c r="A59" s="142" t="s">
        <v>161</v>
      </c>
      <c r="B59" s="161" t="s">
        <v>368</v>
      </c>
      <c r="C59" s="109"/>
      <c r="D59" s="163">
        <f>SUM(I59:I60)</f>
        <v>0</v>
      </c>
      <c r="E59" s="157" t="e">
        <f>+D59/C59</f>
        <v>#DIV/0!</v>
      </c>
      <c r="F59" s="94" t="s">
        <v>369</v>
      </c>
      <c r="G59" s="95"/>
      <c r="H59" s="96"/>
      <c r="I59" s="12"/>
      <c r="J59" s="128"/>
      <c r="K59" s="11"/>
      <c r="L59" s="11"/>
    </row>
    <row r="60" spans="1:12" ht="36.75" customHeight="1" x14ac:dyDescent="0.25">
      <c r="A60" s="166"/>
      <c r="B60" s="170"/>
      <c r="C60" s="162"/>
      <c r="D60" s="164"/>
      <c r="E60" s="158"/>
      <c r="F60" s="94" t="s">
        <v>370</v>
      </c>
      <c r="G60" s="95"/>
      <c r="H60" s="96"/>
      <c r="I60" s="12"/>
      <c r="J60" s="133"/>
      <c r="K60" s="11"/>
      <c r="L60" s="11"/>
    </row>
    <row r="61" spans="1:12" ht="51.75" customHeight="1" x14ac:dyDescent="0.25">
      <c r="A61" s="166"/>
      <c r="B61" s="70" t="s">
        <v>371</v>
      </c>
      <c r="C61" s="12"/>
      <c r="D61" s="12"/>
      <c r="E61" s="35" t="e">
        <f>+D61/C61</f>
        <v>#DIV/0!</v>
      </c>
      <c r="F61" s="94" t="s">
        <v>372</v>
      </c>
      <c r="G61" s="95"/>
      <c r="H61" s="96"/>
      <c r="I61" s="13"/>
      <c r="J61" s="17"/>
      <c r="K61" s="11"/>
      <c r="L61" s="11"/>
    </row>
    <row r="62" spans="1:12" ht="51.75" customHeight="1" x14ac:dyDescent="0.25">
      <c r="A62" s="167"/>
      <c r="B62" s="69" t="s">
        <v>85</v>
      </c>
      <c r="C62" s="12"/>
      <c r="D62" s="12"/>
      <c r="E62" s="35" t="e">
        <f>+D62/C62</f>
        <v>#DIV/0!</v>
      </c>
      <c r="F62" s="134"/>
      <c r="G62" s="134"/>
      <c r="H62" s="134"/>
      <c r="I62" s="135"/>
      <c r="J62" s="18"/>
      <c r="K62" s="11"/>
      <c r="L62" s="11"/>
    </row>
    <row r="63" spans="1:12" ht="44.25" customHeight="1" x14ac:dyDescent="0.25">
      <c r="A63" s="267" t="s">
        <v>162</v>
      </c>
      <c r="B63" s="161" t="s">
        <v>22</v>
      </c>
      <c r="C63" s="109"/>
      <c r="D63" s="163">
        <f>SUM(I63:I64)</f>
        <v>0</v>
      </c>
      <c r="E63" s="157" t="e">
        <f>+D63/C63</f>
        <v>#DIV/0!</v>
      </c>
      <c r="F63" s="104" t="s">
        <v>23</v>
      </c>
      <c r="G63" s="105"/>
      <c r="H63" s="106"/>
      <c r="I63" s="12"/>
      <c r="J63" s="128"/>
      <c r="K63" s="11"/>
      <c r="L63" s="11"/>
    </row>
    <row r="64" spans="1:12" ht="64.5" customHeight="1" x14ac:dyDescent="0.25">
      <c r="A64" s="267"/>
      <c r="B64" s="171"/>
      <c r="C64" s="110"/>
      <c r="D64" s="165"/>
      <c r="E64" s="159"/>
      <c r="F64" s="104" t="s">
        <v>24</v>
      </c>
      <c r="G64" s="105"/>
      <c r="H64" s="106"/>
      <c r="I64" s="12"/>
      <c r="J64" s="129"/>
      <c r="K64" s="11"/>
      <c r="L64" s="11"/>
    </row>
    <row r="65" spans="1:12" ht="46.5" customHeight="1" x14ac:dyDescent="0.25">
      <c r="A65" s="166" t="s">
        <v>204</v>
      </c>
      <c r="B65" s="161" t="s">
        <v>25</v>
      </c>
      <c r="C65" s="109"/>
      <c r="D65" s="163">
        <f>SUM(I65:I68)</f>
        <v>0</v>
      </c>
      <c r="E65" s="157" t="e">
        <f>+D65/C65</f>
        <v>#DIV/0!</v>
      </c>
      <c r="F65" s="94" t="s">
        <v>383</v>
      </c>
      <c r="G65" s="95"/>
      <c r="H65" s="96"/>
      <c r="I65" s="12"/>
      <c r="J65" s="128"/>
      <c r="K65" s="11"/>
      <c r="L65" s="11"/>
    </row>
    <row r="66" spans="1:12" ht="48" customHeight="1" x14ac:dyDescent="0.25">
      <c r="A66" s="166"/>
      <c r="B66" s="170"/>
      <c r="C66" s="162"/>
      <c r="D66" s="164"/>
      <c r="E66" s="158"/>
      <c r="F66" s="94" t="s">
        <v>384</v>
      </c>
      <c r="G66" s="95"/>
      <c r="H66" s="96"/>
      <c r="I66" s="12"/>
      <c r="J66" s="133"/>
      <c r="K66" s="11"/>
      <c r="L66" s="11"/>
    </row>
    <row r="67" spans="1:12" ht="50.25" customHeight="1" x14ac:dyDescent="0.25">
      <c r="A67" s="166"/>
      <c r="B67" s="170"/>
      <c r="C67" s="162"/>
      <c r="D67" s="164"/>
      <c r="E67" s="158"/>
      <c r="F67" s="94" t="s">
        <v>386</v>
      </c>
      <c r="G67" s="95"/>
      <c r="H67" s="96"/>
      <c r="I67" s="12"/>
      <c r="J67" s="133"/>
      <c r="K67" s="11"/>
      <c r="L67" s="11"/>
    </row>
    <row r="68" spans="1:12" ht="51.75" customHeight="1" x14ac:dyDescent="0.25">
      <c r="A68" s="166"/>
      <c r="B68" s="170"/>
      <c r="C68" s="162"/>
      <c r="D68" s="164"/>
      <c r="E68" s="158"/>
      <c r="F68" s="94" t="s">
        <v>387</v>
      </c>
      <c r="G68" s="95"/>
      <c r="H68" s="96"/>
      <c r="I68" s="12"/>
      <c r="J68" s="133"/>
      <c r="K68" s="11"/>
      <c r="L68" s="11"/>
    </row>
    <row r="69" spans="1:12" ht="54.75" customHeight="1" x14ac:dyDescent="0.25">
      <c r="A69" s="142" t="s">
        <v>164</v>
      </c>
      <c r="B69" s="39" t="s">
        <v>388</v>
      </c>
      <c r="C69" s="20"/>
      <c r="D69" s="20"/>
      <c r="E69" s="46" t="e">
        <f>+D69/C69</f>
        <v>#DIV/0!</v>
      </c>
      <c r="F69" s="94" t="s">
        <v>389</v>
      </c>
      <c r="G69" s="95"/>
      <c r="H69" s="96"/>
      <c r="I69" s="12"/>
      <c r="J69" s="21"/>
      <c r="K69" s="11"/>
      <c r="L69" s="11"/>
    </row>
    <row r="70" spans="1:12" ht="56.25" customHeight="1" x14ac:dyDescent="0.25">
      <c r="A70" s="166"/>
      <c r="B70" s="39" t="s">
        <v>222</v>
      </c>
      <c r="C70" s="20"/>
      <c r="D70" s="20"/>
      <c r="E70" s="46" t="e">
        <f>+D70/C70</f>
        <v>#DIV/0!</v>
      </c>
      <c r="F70" s="104" t="s">
        <v>26</v>
      </c>
      <c r="G70" s="105"/>
      <c r="H70" s="106"/>
      <c r="I70" s="12"/>
      <c r="J70" s="21"/>
      <c r="K70" s="11"/>
      <c r="L70" s="11"/>
    </row>
    <row r="71" spans="1:12" ht="108" customHeight="1" x14ac:dyDescent="0.25">
      <c r="A71" s="22" t="s">
        <v>165</v>
      </c>
      <c r="B71" s="37" t="s">
        <v>27</v>
      </c>
      <c r="C71" s="13"/>
      <c r="D71" s="13"/>
      <c r="E71" s="34" t="e">
        <f>+D71/C71</f>
        <v>#DIV/0!</v>
      </c>
      <c r="F71" s="154"/>
      <c r="G71" s="154"/>
      <c r="H71" s="154"/>
      <c r="I71" s="155"/>
      <c r="J71" s="23"/>
      <c r="K71" s="11"/>
      <c r="L71" s="11"/>
    </row>
    <row r="72" spans="1:12" ht="22.5" customHeight="1" x14ac:dyDescent="0.25">
      <c r="A72" s="125" t="s">
        <v>166</v>
      </c>
      <c r="B72" s="126"/>
      <c r="C72" s="126"/>
      <c r="D72" s="126"/>
      <c r="E72" s="126"/>
      <c r="F72" s="126"/>
      <c r="G72" s="126"/>
      <c r="H72" s="126"/>
      <c r="I72" s="126"/>
      <c r="J72" s="127"/>
      <c r="K72" s="11"/>
      <c r="L72" s="11"/>
    </row>
    <row r="73" spans="1:12" ht="18.75" x14ac:dyDescent="0.25">
      <c r="A73" s="182" t="s">
        <v>167</v>
      </c>
      <c r="B73" s="183"/>
      <c r="C73" s="183"/>
      <c r="D73" s="183"/>
      <c r="E73" s="183"/>
      <c r="F73" s="183"/>
      <c r="G73" s="183"/>
      <c r="H73" s="183"/>
      <c r="I73" s="183"/>
      <c r="J73" s="184"/>
    </row>
    <row r="74" spans="1:12" ht="32.25" customHeight="1" x14ac:dyDescent="0.25">
      <c r="A74" s="212" t="s">
        <v>152</v>
      </c>
      <c r="B74" s="144" t="s">
        <v>266</v>
      </c>
      <c r="C74" s="89"/>
      <c r="D74" s="139">
        <f>(I74-I75)*100/I74</f>
        <v>100</v>
      </c>
      <c r="E74" s="107" t="e">
        <f>+D74/C74</f>
        <v>#DIV/0!</v>
      </c>
      <c r="F74" s="104" t="s">
        <v>267</v>
      </c>
      <c r="G74" s="105"/>
      <c r="H74" s="106"/>
      <c r="I74" s="40">
        <f>SUM(I77,I79+1)</f>
        <v>1</v>
      </c>
      <c r="J74" s="128"/>
    </row>
    <row r="75" spans="1:12" ht="35.25" customHeight="1" x14ac:dyDescent="0.25">
      <c r="A75" s="213"/>
      <c r="B75" s="146"/>
      <c r="C75" s="147"/>
      <c r="D75" s="141"/>
      <c r="E75" s="108"/>
      <c r="F75" s="94" t="s">
        <v>311</v>
      </c>
      <c r="G75" s="95"/>
      <c r="H75" s="96"/>
      <c r="I75" s="13"/>
      <c r="J75" s="129"/>
    </row>
    <row r="76" spans="1:12" ht="66" customHeight="1" x14ac:dyDescent="0.25">
      <c r="A76" s="213"/>
      <c r="B76" s="39" t="s">
        <v>303</v>
      </c>
      <c r="C76" s="20"/>
      <c r="D76" s="43" t="e">
        <f>(I74-I76)/I76</f>
        <v>#DIV/0!</v>
      </c>
      <c r="E76" s="46" t="e">
        <f>+D76/C76</f>
        <v>#DIV/0!</v>
      </c>
      <c r="F76" s="104" t="s">
        <v>331</v>
      </c>
      <c r="G76" s="105"/>
      <c r="H76" s="106"/>
      <c r="I76" s="13"/>
      <c r="J76" s="24"/>
    </row>
    <row r="77" spans="1:12" ht="36" customHeight="1" x14ac:dyDescent="0.25">
      <c r="A77" s="213"/>
      <c r="B77" s="144" t="s">
        <v>297</v>
      </c>
      <c r="C77" s="89"/>
      <c r="D77" s="139" t="e">
        <f>I77/I79</f>
        <v>#DIV/0!</v>
      </c>
      <c r="E77" s="107" t="e">
        <f>+D77/C77</f>
        <v>#DIV/0!</v>
      </c>
      <c r="F77" s="104" t="s">
        <v>296</v>
      </c>
      <c r="G77" s="105"/>
      <c r="H77" s="106"/>
      <c r="I77" s="13"/>
      <c r="J77" s="128"/>
      <c r="K77" s="2"/>
    </row>
    <row r="78" spans="1:12" ht="36.75" customHeight="1" x14ac:dyDescent="0.25">
      <c r="A78" s="213"/>
      <c r="B78" s="145"/>
      <c r="C78" s="90"/>
      <c r="D78" s="140"/>
      <c r="E78" s="152"/>
      <c r="F78" s="94" t="s">
        <v>298</v>
      </c>
      <c r="G78" s="95"/>
      <c r="H78" s="96"/>
      <c r="I78" s="13"/>
      <c r="J78" s="133"/>
      <c r="K78" s="2"/>
    </row>
    <row r="79" spans="1:12" ht="51" customHeight="1" x14ac:dyDescent="0.25">
      <c r="A79" s="214"/>
      <c r="B79" s="146"/>
      <c r="C79" s="147"/>
      <c r="D79" s="141"/>
      <c r="E79" s="108"/>
      <c r="F79" s="104" t="s">
        <v>304</v>
      </c>
      <c r="G79" s="105"/>
      <c r="H79" s="106"/>
      <c r="I79" s="13"/>
      <c r="J79" s="129"/>
    </row>
    <row r="80" spans="1:12" ht="45.75" customHeight="1" x14ac:dyDescent="0.25">
      <c r="A80" s="176" t="s">
        <v>153</v>
      </c>
      <c r="B80" s="144" t="s">
        <v>268</v>
      </c>
      <c r="C80" s="89"/>
      <c r="D80" s="139">
        <f>I80*100/I74</f>
        <v>0</v>
      </c>
      <c r="E80" s="107" t="e">
        <f>+D80/C80</f>
        <v>#DIV/0!</v>
      </c>
      <c r="F80" s="104" t="s">
        <v>269</v>
      </c>
      <c r="G80" s="105"/>
      <c r="H80" s="106"/>
      <c r="I80" s="13"/>
      <c r="J80" s="128"/>
    </row>
    <row r="81" spans="1:10" ht="62.25" customHeight="1" x14ac:dyDescent="0.25">
      <c r="A81" s="178"/>
      <c r="B81" s="146"/>
      <c r="C81" s="147"/>
      <c r="D81" s="141"/>
      <c r="E81" s="108"/>
      <c r="F81" s="94" t="s">
        <v>270</v>
      </c>
      <c r="G81" s="95"/>
      <c r="H81" s="96"/>
      <c r="I81" s="40">
        <f>I107/I74</f>
        <v>0</v>
      </c>
      <c r="J81" s="129"/>
    </row>
    <row r="82" spans="1:10" ht="18.75" x14ac:dyDescent="0.3">
      <c r="A82" s="233" t="s">
        <v>168</v>
      </c>
      <c r="B82" s="233"/>
      <c r="C82" s="233"/>
      <c r="D82" s="233"/>
      <c r="E82" s="233"/>
      <c r="F82" s="233"/>
      <c r="G82" s="233"/>
      <c r="H82" s="233"/>
      <c r="I82" s="233"/>
      <c r="J82" s="233"/>
    </row>
    <row r="83" spans="1:10" ht="31.5" customHeight="1" x14ac:dyDescent="0.25">
      <c r="A83" s="142" t="s">
        <v>154</v>
      </c>
      <c r="B83" s="161" t="s">
        <v>329</v>
      </c>
      <c r="C83" s="109"/>
      <c r="D83" s="139">
        <f>SUM(I87:I89)</f>
        <v>0</v>
      </c>
      <c r="E83" s="107" t="e">
        <f>+D83/C83</f>
        <v>#DIV/0!</v>
      </c>
      <c r="F83" s="98" t="s">
        <v>282</v>
      </c>
      <c r="G83" s="99"/>
      <c r="H83" s="100"/>
      <c r="I83" s="40">
        <f>SUM(I84,D83,I90,D91)</f>
        <v>0</v>
      </c>
      <c r="J83" s="189"/>
    </row>
    <row r="84" spans="1:10" ht="30.75" customHeight="1" x14ac:dyDescent="0.25">
      <c r="A84" s="143"/>
      <c r="B84" s="170"/>
      <c r="C84" s="162"/>
      <c r="D84" s="140"/>
      <c r="E84" s="152"/>
      <c r="F84" s="98" t="s">
        <v>330</v>
      </c>
      <c r="G84" s="99"/>
      <c r="H84" s="100"/>
      <c r="I84" s="40">
        <f>SUM(I85:I86)</f>
        <v>0</v>
      </c>
      <c r="J84" s="190"/>
    </row>
    <row r="85" spans="1:10" ht="39" customHeight="1" x14ac:dyDescent="0.25">
      <c r="A85" s="143"/>
      <c r="B85" s="170"/>
      <c r="C85" s="162"/>
      <c r="D85" s="140"/>
      <c r="E85" s="152"/>
      <c r="F85" s="94" t="s">
        <v>316</v>
      </c>
      <c r="G85" s="95"/>
      <c r="H85" s="96"/>
      <c r="I85" s="13"/>
      <c r="J85" s="190"/>
    </row>
    <row r="86" spans="1:10" ht="64.5" customHeight="1" x14ac:dyDescent="0.25">
      <c r="A86" s="143"/>
      <c r="B86" s="170"/>
      <c r="C86" s="162"/>
      <c r="D86" s="140"/>
      <c r="E86" s="152"/>
      <c r="F86" s="94" t="s">
        <v>317</v>
      </c>
      <c r="G86" s="95"/>
      <c r="H86" s="96"/>
      <c r="I86" s="13"/>
      <c r="J86" s="190"/>
    </row>
    <row r="87" spans="1:10" ht="41.25" customHeight="1" x14ac:dyDescent="0.25">
      <c r="A87" s="143"/>
      <c r="B87" s="170"/>
      <c r="C87" s="162"/>
      <c r="D87" s="140"/>
      <c r="E87" s="152"/>
      <c r="F87" s="94" t="s">
        <v>319</v>
      </c>
      <c r="G87" s="95"/>
      <c r="H87" s="96"/>
      <c r="I87" s="13"/>
      <c r="J87" s="190"/>
    </row>
    <row r="88" spans="1:10" ht="40.5" customHeight="1" x14ac:dyDescent="0.25">
      <c r="A88" s="143"/>
      <c r="B88" s="170"/>
      <c r="C88" s="162"/>
      <c r="D88" s="140"/>
      <c r="E88" s="152"/>
      <c r="F88" s="94" t="s">
        <v>320</v>
      </c>
      <c r="G88" s="95"/>
      <c r="H88" s="96"/>
      <c r="I88" s="13"/>
      <c r="J88" s="190"/>
    </row>
    <row r="89" spans="1:10" ht="38.25" customHeight="1" x14ac:dyDescent="0.25">
      <c r="A89" s="143"/>
      <c r="B89" s="170"/>
      <c r="C89" s="162"/>
      <c r="D89" s="140"/>
      <c r="E89" s="152"/>
      <c r="F89" s="94" t="s">
        <v>318</v>
      </c>
      <c r="G89" s="95"/>
      <c r="H89" s="96"/>
      <c r="I89" s="13"/>
      <c r="J89" s="190"/>
    </row>
    <row r="90" spans="1:10" ht="39" customHeight="1" x14ac:dyDescent="0.25">
      <c r="A90" s="143"/>
      <c r="B90" s="171"/>
      <c r="C90" s="110"/>
      <c r="D90" s="141"/>
      <c r="E90" s="108"/>
      <c r="F90" s="94" t="s">
        <v>144</v>
      </c>
      <c r="G90" s="95"/>
      <c r="H90" s="96"/>
      <c r="I90" s="13"/>
      <c r="J90" s="191"/>
    </row>
    <row r="91" spans="1:10" ht="36" customHeight="1" x14ac:dyDescent="0.25">
      <c r="A91" s="143"/>
      <c r="B91" s="144" t="s">
        <v>283</v>
      </c>
      <c r="C91" s="89"/>
      <c r="D91" s="201">
        <f>SUM(I91:I94)</f>
        <v>0</v>
      </c>
      <c r="E91" s="192" t="e">
        <f>+D91/C91</f>
        <v>#DIV/0!</v>
      </c>
      <c r="F91" s="98" t="s">
        <v>284</v>
      </c>
      <c r="G91" s="99"/>
      <c r="H91" s="100"/>
      <c r="I91" s="19"/>
      <c r="J91" s="189"/>
    </row>
    <row r="92" spans="1:10" ht="30" customHeight="1" x14ac:dyDescent="0.25">
      <c r="A92" s="143"/>
      <c r="B92" s="145"/>
      <c r="C92" s="90"/>
      <c r="D92" s="208"/>
      <c r="E92" s="193"/>
      <c r="F92" s="195" t="s">
        <v>305</v>
      </c>
      <c r="G92" s="196"/>
      <c r="H92" s="197"/>
      <c r="I92" s="19"/>
      <c r="J92" s="190"/>
    </row>
    <row r="93" spans="1:10" ht="30.75" customHeight="1" x14ac:dyDescent="0.25">
      <c r="A93" s="143"/>
      <c r="B93" s="145"/>
      <c r="C93" s="90"/>
      <c r="D93" s="208"/>
      <c r="E93" s="193"/>
      <c r="F93" s="94" t="s">
        <v>312</v>
      </c>
      <c r="G93" s="95"/>
      <c r="H93" s="96"/>
      <c r="I93" s="19"/>
      <c r="J93" s="190"/>
    </row>
    <row r="94" spans="1:10" ht="55.5" customHeight="1" x14ac:dyDescent="0.25">
      <c r="A94" s="143"/>
      <c r="B94" s="145"/>
      <c r="C94" s="90"/>
      <c r="D94" s="208"/>
      <c r="E94" s="193"/>
      <c r="F94" s="98" t="s">
        <v>321</v>
      </c>
      <c r="G94" s="99"/>
      <c r="H94" s="100"/>
      <c r="I94" s="41">
        <f>SUM(I95:I96)</f>
        <v>0</v>
      </c>
      <c r="J94" s="190"/>
    </row>
    <row r="95" spans="1:10" ht="51.75" customHeight="1" x14ac:dyDescent="0.25">
      <c r="A95" s="143"/>
      <c r="B95" s="145"/>
      <c r="C95" s="90"/>
      <c r="D95" s="208"/>
      <c r="E95" s="193"/>
      <c r="F95" s="98" t="s">
        <v>322</v>
      </c>
      <c r="G95" s="99"/>
      <c r="H95" s="100"/>
      <c r="I95" s="19"/>
      <c r="J95" s="190"/>
    </row>
    <row r="96" spans="1:10" ht="64.5" customHeight="1" x14ac:dyDescent="0.25">
      <c r="A96" s="143"/>
      <c r="B96" s="146"/>
      <c r="C96" s="147"/>
      <c r="D96" s="202"/>
      <c r="E96" s="194"/>
      <c r="F96" s="98" t="s">
        <v>323</v>
      </c>
      <c r="G96" s="99"/>
      <c r="H96" s="100"/>
      <c r="I96" s="19"/>
      <c r="J96" s="191"/>
    </row>
    <row r="97" spans="1:11" ht="36" customHeight="1" x14ac:dyDescent="0.25">
      <c r="A97" s="143"/>
      <c r="B97" s="144" t="s">
        <v>313</v>
      </c>
      <c r="C97" s="89"/>
      <c r="D97" s="201" t="e">
        <f>I98/I97*100</f>
        <v>#DIV/0!</v>
      </c>
      <c r="E97" s="192" t="e">
        <f>+D97/C97</f>
        <v>#DIV/0!</v>
      </c>
      <c r="F97" s="98" t="s">
        <v>314</v>
      </c>
      <c r="G97" s="99"/>
      <c r="H97" s="100"/>
      <c r="I97" s="19"/>
      <c r="J97" s="185"/>
    </row>
    <row r="98" spans="1:11" ht="40.5" customHeight="1" x14ac:dyDescent="0.25">
      <c r="A98" s="209"/>
      <c r="B98" s="146"/>
      <c r="C98" s="147"/>
      <c r="D98" s="202"/>
      <c r="E98" s="194"/>
      <c r="F98" s="98" t="s">
        <v>315</v>
      </c>
      <c r="G98" s="99"/>
      <c r="H98" s="100"/>
      <c r="I98" s="19"/>
      <c r="J98" s="186"/>
    </row>
    <row r="99" spans="1:11" ht="29.25" customHeight="1" x14ac:dyDescent="0.25">
      <c r="A99" s="142" t="s">
        <v>155</v>
      </c>
      <c r="B99" s="161" t="s">
        <v>120</v>
      </c>
      <c r="C99" s="109"/>
      <c r="D99" s="89"/>
      <c r="E99" s="107" t="e">
        <f>+D99/C99</f>
        <v>#DIV/0!</v>
      </c>
      <c r="F99" s="98" t="s">
        <v>281</v>
      </c>
      <c r="G99" s="99"/>
      <c r="H99" s="100"/>
      <c r="I99" s="19"/>
      <c r="J99" s="187"/>
    </row>
    <row r="100" spans="1:11" ht="31.5" customHeight="1" x14ac:dyDescent="0.25">
      <c r="A100" s="166"/>
      <c r="B100" s="170"/>
      <c r="C100" s="162"/>
      <c r="D100" s="90"/>
      <c r="E100" s="152"/>
      <c r="F100" s="98" t="s">
        <v>280</v>
      </c>
      <c r="G100" s="99"/>
      <c r="H100" s="100"/>
      <c r="I100" s="40">
        <f>SUM(I102,I104)</f>
        <v>0</v>
      </c>
      <c r="J100" s="188"/>
    </row>
    <row r="101" spans="1:11" ht="39" customHeight="1" x14ac:dyDescent="0.25">
      <c r="A101" s="166"/>
      <c r="B101" s="170"/>
      <c r="C101" s="162"/>
      <c r="D101" s="90"/>
      <c r="E101" s="152"/>
      <c r="F101" s="98" t="s">
        <v>145</v>
      </c>
      <c r="G101" s="99"/>
      <c r="H101" s="100"/>
      <c r="I101" s="41">
        <f>SUM(I102:I103)</f>
        <v>0</v>
      </c>
      <c r="J101" s="188"/>
      <c r="K101" s="2"/>
    </row>
    <row r="102" spans="1:11" ht="48.75" customHeight="1" x14ac:dyDescent="0.25">
      <c r="A102" s="166"/>
      <c r="B102" s="170"/>
      <c r="C102" s="162"/>
      <c r="D102" s="90"/>
      <c r="E102" s="152"/>
      <c r="F102" s="98" t="s">
        <v>146</v>
      </c>
      <c r="G102" s="99"/>
      <c r="H102" s="100"/>
      <c r="I102" s="19"/>
      <c r="J102" s="188"/>
      <c r="K102" s="2"/>
    </row>
    <row r="103" spans="1:11" ht="53.25" customHeight="1" x14ac:dyDescent="0.25">
      <c r="A103" s="166"/>
      <c r="B103" s="170"/>
      <c r="C103" s="162"/>
      <c r="D103" s="90"/>
      <c r="E103" s="152"/>
      <c r="F103" s="98" t="s">
        <v>147</v>
      </c>
      <c r="G103" s="99"/>
      <c r="H103" s="100"/>
      <c r="I103" s="19"/>
      <c r="J103" s="188"/>
      <c r="K103" s="2"/>
    </row>
    <row r="104" spans="1:11" ht="39" customHeight="1" x14ac:dyDescent="0.25">
      <c r="A104" s="166"/>
      <c r="B104" s="170"/>
      <c r="C104" s="162"/>
      <c r="D104" s="90"/>
      <c r="E104" s="152"/>
      <c r="F104" s="94" t="s">
        <v>285</v>
      </c>
      <c r="G104" s="95"/>
      <c r="H104" s="96"/>
      <c r="I104" s="19"/>
      <c r="J104" s="188"/>
    </row>
    <row r="105" spans="1:11" ht="35.25" customHeight="1" x14ac:dyDescent="0.25">
      <c r="A105" s="166"/>
      <c r="B105" s="170"/>
      <c r="C105" s="162"/>
      <c r="D105" s="90"/>
      <c r="E105" s="152"/>
      <c r="F105" s="94" t="s">
        <v>325</v>
      </c>
      <c r="G105" s="95"/>
      <c r="H105" s="96"/>
      <c r="I105" s="25"/>
      <c r="J105" s="188"/>
    </row>
    <row r="106" spans="1:11" ht="39.75" customHeight="1" x14ac:dyDescent="0.25">
      <c r="A106" s="166"/>
      <c r="B106" s="170"/>
      <c r="C106" s="162"/>
      <c r="D106" s="90"/>
      <c r="E106" s="152"/>
      <c r="F106" s="94" t="s">
        <v>310</v>
      </c>
      <c r="G106" s="95"/>
      <c r="H106" s="96"/>
      <c r="I106" s="19"/>
      <c r="J106" s="188"/>
    </row>
    <row r="107" spans="1:11" ht="36" customHeight="1" x14ac:dyDescent="0.25">
      <c r="A107" s="166"/>
      <c r="B107" s="170"/>
      <c r="C107" s="162"/>
      <c r="D107" s="90"/>
      <c r="E107" s="152"/>
      <c r="F107" s="98" t="s">
        <v>286</v>
      </c>
      <c r="G107" s="99"/>
      <c r="H107" s="100"/>
      <c r="I107" s="19"/>
      <c r="J107" s="188"/>
    </row>
    <row r="108" spans="1:11" ht="37.5" customHeight="1" x14ac:dyDescent="0.25">
      <c r="A108" s="166"/>
      <c r="B108" s="170"/>
      <c r="C108" s="162"/>
      <c r="D108" s="90"/>
      <c r="E108" s="152"/>
      <c r="F108" s="98" t="s">
        <v>287</v>
      </c>
      <c r="G108" s="99"/>
      <c r="H108" s="100"/>
      <c r="I108" s="19"/>
      <c r="J108" s="188"/>
    </row>
    <row r="109" spans="1:11" ht="33" customHeight="1" x14ac:dyDescent="0.25">
      <c r="A109" s="166"/>
      <c r="B109" s="170"/>
      <c r="C109" s="162"/>
      <c r="D109" s="90"/>
      <c r="E109" s="152"/>
      <c r="F109" s="98" t="s">
        <v>288</v>
      </c>
      <c r="G109" s="99"/>
      <c r="H109" s="100"/>
      <c r="I109" s="19"/>
      <c r="J109" s="188"/>
    </row>
    <row r="110" spans="1:11" ht="55.5" customHeight="1" x14ac:dyDescent="0.25">
      <c r="A110" s="166"/>
      <c r="B110" s="160" t="s">
        <v>326</v>
      </c>
      <c r="C110" s="109"/>
      <c r="D110" s="198" t="e">
        <f>I111/I95*100</f>
        <v>#DIV/0!</v>
      </c>
      <c r="E110" s="107" t="e">
        <f>+D110/C110</f>
        <v>#DIV/0!</v>
      </c>
      <c r="F110" s="94" t="s">
        <v>324</v>
      </c>
      <c r="G110" s="95"/>
      <c r="H110" s="96"/>
      <c r="I110" s="41">
        <f>SUM(I111:I112)</f>
        <v>0</v>
      </c>
      <c r="J110" s="205"/>
    </row>
    <row r="111" spans="1:11" ht="63" customHeight="1" x14ac:dyDescent="0.25">
      <c r="A111" s="166"/>
      <c r="B111" s="160"/>
      <c r="C111" s="162"/>
      <c r="D111" s="198"/>
      <c r="E111" s="152"/>
      <c r="F111" s="94" t="s">
        <v>328</v>
      </c>
      <c r="G111" s="95"/>
      <c r="H111" s="96"/>
      <c r="I111" s="19"/>
      <c r="J111" s="206"/>
    </row>
    <row r="112" spans="1:11" ht="69" customHeight="1" x14ac:dyDescent="0.25">
      <c r="A112" s="166"/>
      <c r="B112" s="160"/>
      <c r="C112" s="110"/>
      <c r="D112" s="198"/>
      <c r="E112" s="108"/>
      <c r="F112" s="94" t="s">
        <v>327</v>
      </c>
      <c r="G112" s="95"/>
      <c r="H112" s="96"/>
      <c r="I112" s="19"/>
      <c r="J112" s="207"/>
    </row>
    <row r="113" spans="1:10" ht="21" customHeight="1" x14ac:dyDescent="0.25">
      <c r="A113" s="111" t="s">
        <v>169</v>
      </c>
      <c r="B113" s="111"/>
      <c r="C113" s="111"/>
      <c r="D113" s="111"/>
      <c r="E113" s="111"/>
      <c r="F113" s="111"/>
      <c r="G113" s="111"/>
      <c r="H113" s="111"/>
      <c r="I113" s="111"/>
      <c r="J113" s="111"/>
    </row>
    <row r="114" spans="1:10" ht="30" customHeight="1" x14ac:dyDescent="0.25">
      <c r="A114" s="176" t="s">
        <v>156</v>
      </c>
      <c r="B114" s="199" t="s">
        <v>175</v>
      </c>
      <c r="C114" s="109"/>
      <c r="D114" s="139" t="e">
        <f>I115/I114*100</f>
        <v>#DIV/0!</v>
      </c>
      <c r="E114" s="107" t="e">
        <f>+D114/C114</f>
        <v>#DIV/0!</v>
      </c>
      <c r="F114" s="91" t="s">
        <v>184</v>
      </c>
      <c r="G114" s="92"/>
      <c r="H114" s="93"/>
      <c r="I114" s="19"/>
      <c r="J114" s="203"/>
    </row>
    <row r="115" spans="1:10" ht="42" customHeight="1" x14ac:dyDescent="0.25">
      <c r="A115" s="177"/>
      <c r="B115" s="200"/>
      <c r="C115" s="110"/>
      <c r="D115" s="140"/>
      <c r="E115" s="108"/>
      <c r="F115" s="91" t="s">
        <v>178</v>
      </c>
      <c r="G115" s="92"/>
      <c r="H115" s="93"/>
      <c r="I115" s="19"/>
      <c r="J115" s="204"/>
    </row>
    <row r="116" spans="1:10" ht="38.25" customHeight="1" x14ac:dyDescent="0.25">
      <c r="A116" s="177"/>
      <c r="B116" s="199" t="s">
        <v>176</v>
      </c>
      <c r="C116" s="109"/>
      <c r="D116" s="198" t="e">
        <f>+I117/I116*100</f>
        <v>#DIV/0!</v>
      </c>
      <c r="E116" s="107" t="e">
        <f>+D116/C116</f>
        <v>#DIV/0!</v>
      </c>
      <c r="F116" s="91" t="s">
        <v>185</v>
      </c>
      <c r="G116" s="92"/>
      <c r="H116" s="93"/>
      <c r="I116" s="19"/>
      <c r="J116" s="203"/>
    </row>
    <row r="117" spans="1:10" ht="39.75" customHeight="1" x14ac:dyDescent="0.25">
      <c r="A117" s="177"/>
      <c r="B117" s="200"/>
      <c r="C117" s="110"/>
      <c r="D117" s="198"/>
      <c r="E117" s="108"/>
      <c r="F117" s="91" t="s">
        <v>180</v>
      </c>
      <c r="G117" s="92"/>
      <c r="H117" s="93"/>
      <c r="I117" s="19"/>
      <c r="J117" s="204"/>
    </row>
    <row r="118" spans="1:10" ht="39.75" customHeight="1" x14ac:dyDescent="0.25">
      <c r="A118" s="177"/>
      <c r="B118" s="199" t="s">
        <v>251</v>
      </c>
      <c r="C118" s="109"/>
      <c r="D118" s="198" t="e">
        <f>+I119/I118*100</f>
        <v>#DIV/0!</v>
      </c>
      <c r="E118" s="107" t="e">
        <f>+D118/C118</f>
        <v>#DIV/0!</v>
      </c>
      <c r="F118" s="91" t="s">
        <v>252</v>
      </c>
      <c r="G118" s="92"/>
      <c r="H118" s="93"/>
      <c r="I118" s="19"/>
      <c r="J118" s="210"/>
    </row>
    <row r="119" spans="1:10" ht="39.75" customHeight="1" x14ac:dyDescent="0.25">
      <c r="A119" s="177"/>
      <c r="B119" s="200"/>
      <c r="C119" s="110"/>
      <c r="D119" s="198"/>
      <c r="E119" s="108"/>
      <c r="F119" s="91" t="s">
        <v>253</v>
      </c>
      <c r="G119" s="92"/>
      <c r="H119" s="93"/>
      <c r="I119" s="19"/>
      <c r="J119" s="211"/>
    </row>
    <row r="120" spans="1:10" ht="39.75" customHeight="1" x14ac:dyDescent="0.25">
      <c r="A120" s="177"/>
      <c r="B120" s="199" t="s">
        <v>250</v>
      </c>
      <c r="C120" s="109"/>
      <c r="D120" s="198" t="e">
        <f>+I121/I120*100</f>
        <v>#DIV/0!</v>
      </c>
      <c r="E120" s="107" t="e">
        <f>+D120/C120</f>
        <v>#DIV/0!</v>
      </c>
      <c r="F120" s="91" t="s">
        <v>254</v>
      </c>
      <c r="G120" s="92"/>
      <c r="H120" s="93"/>
      <c r="I120" s="19"/>
      <c r="J120" s="210"/>
    </row>
    <row r="121" spans="1:10" ht="39.75" customHeight="1" x14ac:dyDescent="0.25">
      <c r="A121" s="178"/>
      <c r="B121" s="200"/>
      <c r="C121" s="110"/>
      <c r="D121" s="198"/>
      <c r="E121" s="108"/>
      <c r="F121" s="91" t="s">
        <v>255</v>
      </c>
      <c r="G121" s="92"/>
      <c r="H121" s="93"/>
      <c r="I121" s="19"/>
      <c r="J121" s="211"/>
    </row>
    <row r="122" spans="1:10" ht="18.75" customHeight="1" x14ac:dyDescent="0.25">
      <c r="A122" s="111" t="s">
        <v>170</v>
      </c>
      <c r="B122" s="111"/>
      <c r="C122" s="111"/>
      <c r="D122" s="111"/>
      <c r="E122" s="111"/>
      <c r="F122" s="111"/>
      <c r="G122" s="111"/>
      <c r="H122" s="111"/>
      <c r="I122" s="111"/>
      <c r="J122" s="111"/>
    </row>
    <row r="123" spans="1:10" ht="49.5" customHeight="1" x14ac:dyDescent="0.25">
      <c r="A123" s="176" t="s">
        <v>157</v>
      </c>
      <c r="B123" s="37" t="s">
        <v>289</v>
      </c>
      <c r="C123" s="13"/>
      <c r="D123" s="40" t="e">
        <f>I100/(I123+I128+I131)</f>
        <v>#DIV/0!</v>
      </c>
      <c r="E123" s="34" t="e">
        <f>+D123/C123</f>
        <v>#DIV/0!</v>
      </c>
      <c r="F123" s="104" t="s">
        <v>293</v>
      </c>
      <c r="G123" s="105"/>
      <c r="H123" s="106"/>
      <c r="I123" s="40">
        <f>SUM(I124:I126,I134,I135)</f>
        <v>0</v>
      </c>
      <c r="J123" s="26"/>
    </row>
    <row r="124" spans="1:10" ht="62.25" customHeight="1" x14ac:dyDescent="0.25">
      <c r="A124" s="177"/>
      <c r="B124" s="144" t="s">
        <v>271</v>
      </c>
      <c r="C124" s="89"/>
      <c r="D124" s="139" t="e">
        <f>(I124+I129+I132)/(I123+I128+I131)*100</f>
        <v>#DIV/0!</v>
      </c>
      <c r="E124" s="107" t="e">
        <f>+D124/C124</f>
        <v>#DIV/0!</v>
      </c>
      <c r="F124" s="104" t="s">
        <v>291</v>
      </c>
      <c r="G124" s="105"/>
      <c r="H124" s="106"/>
      <c r="I124" s="13"/>
      <c r="J124" s="179"/>
    </row>
    <row r="125" spans="1:10" ht="48" customHeight="1" x14ac:dyDescent="0.25">
      <c r="A125" s="177"/>
      <c r="B125" s="145"/>
      <c r="C125" s="90"/>
      <c r="D125" s="140"/>
      <c r="E125" s="152"/>
      <c r="F125" s="94" t="s">
        <v>290</v>
      </c>
      <c r="G125" s="95"/>
      <c r="H125" s="96"/>
      <c r="I125" s="13"/>
      <c r="J125" s="180"/>
    </row>
    <row r="126" spans="1:10" ht="54" customHeight="1" x14ac:dyDescent="0.25">
      <c r="A126" s="177"/>
      <c r="B126" s="145"/>
      <c r="C126" s="90"/>
      <c r="D126" s="140"/>
      <c r="E126" s="152"/>
      <c r="F126" s="94" t="s">
        <v>292</v>
      </c>
      <c r="G126" s="95"/>
      <c r="H126" s="96"/>
      <c r="I126" s="19"/>
      <c r="J126" s="180"/>
    </row>
    <row r="127" spans="1:10" ht="38.25" customHeight="1" x14ac:dyDescent="0.25">
      <c r="A127" s="177"/>
      <c r="B127" s="145"/>
      <c r="C127" s="90"/>
      <c r="D127" s="140"/>
      <c r="E127" s="152"/>
      <c r="F127" s="94" t="s">
        <v>299</v>
      </c>
      <c r="G127" s="95"/>
      <c r="H127" s="96"/>
      <c r="I127" s="19"/>
      <c r="J127" s="180"/>
    </row>
    <row r="128" spans="1:10" ht="36.75" customHeight="1" x14ac:dyDescent="0.25">
      <c r="A128" s="177"/>
      <c r="B128" s="145"/>
      <c r="C128" s="90"/>
      <c r="D128" s="140"/>
      <c r="E128" s="152"/>
      <c r="F128" s="94" t="s">
        <v>277</v>
      </c>
      <c r="G128" s="95"/>
      <c r="H128" s="96"/>
      <c r="I128" s="41">
        <f>SUM(I129:I130)</f>
        <v>0</v>
      </c>
      <c r="J128" s="180"/>
    </row>
    <row r="129" spans="1:10" ht="52.5" customHeight="1" x14ac:dyDescent="0.25">
      <c r="A129" s="177"/>
      <c r="B129" s="145"/>
      <c r="C129" s="90"/>
      <c r="D129" s="140"/>
      <c r="E129" s="152"/>
      <c r="F129" s="94" t="s">
        <v>275</v>
      </c>
      <c r="G129" s="95"/>
      <c r="H129" s="96"/>
      <c r="I129" s="19"/>
      <c r="J129" s="180"/>
    </row>
    <row r="130" spans="1:10" ht="36" customHeight="1" x14ac:dyDescent="0.25">
      <c r="A130" s="177"/>
      <c r="B130" s="145"/>
      <c r="C130" s="90"/>
      <c r="D130" s="140"/>
      <c r="E130" s="152"/>
      <c r="F130" s="94" t="s">
        <v>276</v>
      </c>
      <c r="G130" s="95"/>
      <c r="H130" s="96"/>
      <c r="I130" s="19"/>
      <c r="J130" s="180"/>
    </row>
    <row r="131" spans="1:10" ht="34.5" customHeight="1" x14ac:dyDescent="0.25">
      <c r="A131" s="177"/>
      <c r="B131" s="145"/>
      <c r="C131" s="90"/>
      <c r="D131" s="140"/>
      <c r="E131" s="152"/>
      <c r="F131" s="94" t="s">
        <v>278</v>
      </c>
      <c r="G131" s="95"/>
      <c r="H131" s="96"/>
      <c r="I131" s="41">
        <f>SUM(I132:I133)</f>
        <v>0</v>
      </c>
      <c r="J131" s="180"/>
    </row>
    <row r="132" spans="1:10" ht="52.5" customHeight="1" x14ac:dyDescent="0.25">
      <c r="A132" s="177"/>
      <c r="B132" s="145"/>
      <c r="C132" s="90"/>
      <c r="D132" s="140"/>
      <c r="E132" s="152"/>
      <c r="F132" s="94" t="s">
        <v>294</v>
      </c>
      <c r="G132" s="95"/>
      <c r="H132" s="96"/>
      <c r="I132" s="19"/>
      <c r="J132" s="180"/>
    </row>
    <row r="133" spans="1:10" ht="51.75" customHeight="1" x14ac:dyDescent="0.25">
      <c r="A133" s="177"/>
      <c r="B133" s="145"/>
      <c r="C133" s="90"/>
      <c r="D133" s="140"/>
      <c r="E133" s="152"/>
      <c r="F133" s="94" t="s">
        <v>295</v>
      </c>
      <c r="G133" s="95"/>
      <c r="H133" s="96"/>
      <c r="I133" s="19"/>
      <c r="J133" s="180"/>
    </row>
    <row r="134" spans="1:10" ht="38.25" customHeight="1" x14ac:dyDescent="0.25">
      <c r="A134" s="177"/>
      <c r="B134" s="145"/>
      <c r="C134" s="147"/>
      <c r="D134" s="140"/>
      <c r="E134" s="108"/>
      <c r="F134" s="94" t="s">
        <v>279</v>
      </c>
      <c r="G134" s="95"/>
      <c r="H134" s="96"/>
      <c r="I134" s="19"/>
      <c r="J134" s="181"/>
    </row>
    <row r="135" spans="1:10" ht="36.75" customHeight="1" x14ac:dyDescent="0.25">
      <c r="A135" s="177"/>
      <c r="B135" s="144" t="s">
        <v>273</v>
      </c>
      <c r="C135" s="89"/>
      <c r="D135" s="139" t="e">
        <f>I135/I123*100</f>
        <v>#DIV/0!</v>
      </c>
      <c r="E135" s="107" t="e">
        <f>+D135/C135</f>
        <v>#DIV/0!</v>
      </c>
      <c r="F135" s="104" t="s">
        <v>274</v>
      </c>
      <c r="G135" s="105"/>
      <c r="H135" s="106"/>
      <c r="I135" s="41">
        <f>SUM(I136:I137)</f>
        <v>0</v>
      </c>
      <c r="J135" s="179"/>
    </row>
    <row r="136" spans="1:10" ht="53.25" customHeight="1" x14ac:dyDescent="0.25">
      <c r="A136" s="177"/>
      <c r="B136" s="145"/>
      <c r="C136" s="90"/>
      <c r="D136" s="140"/>
      <c r="E136" s="152"/>
      <c r="F136" s="104" t="s">
        <v>300</v>
      </c>
      <c r="G136" s="105"/>
      <c r="H136" s="106"/>
      <c r="I136" s="19"/>
      <c r="J136" s="180"/>
    </row>
    <row r="137" spans="1:10" ht="61.5" customHeight="1" x14ac:dyDescent="0.25">
      <c r="A137" s="177"/>
      <c r="B137" s="146"/>
      <c r="C137" s="147"/>
      <c r="D137" s="141"/>
      <c r="E137" s="108"/>
      <c r="F137" s="104" t="s">
        <v>301</v>
      </c>
      <c r="G137" s="105"/>
      <c r="H137" s="106"/>
      <c r="I137" s="19"/>
      <c r="J137" s="181"/>
    </row>
    <row r="138" spans="1:10" ht="92.25" customHeight="1" x14ac:dyDescent="0.25">
      <c r="A138" s="178"/>
      <c r="B138" s="36" t="s">
        <v>302</v>
      </c>
      <c r="C138" s="13"/>
      <c r="D138" s="40" t="e">
        <f>I138/(I77-I78)</f>
        <v>#DIV/0!</v>
      </c>
      <c r="E138" s="34" t="e">
        <f>+D138/C138</f>
        <v>#DIV/0!</v>
      </c>
      <c r="F138" s="94" t="s">
        <v>272</v>
      </c>
      <c r="G138" s="95"/>
      <c r="H138" s="96"/>
      <c r="I138" s="19"/>
      <c r="J138" s="14"/>
    </row>
    <row r="139" spans="1:10" ht="51.75" customHeight="1" x14ac:dyDescent="0.25">
      <c r="A139" s="175" t="s">
        <v>158</v>
      </c>
      <c r="B139" s="161" t="s">
        <v>117</v>
      </c>
      <c r="C139" s="109"/>
      <c r="D139" s="139" t="e">
        <f>I106/I139</f>
        <v>#DIV/0!</v>
      </c>
      <c r="E139" s="107" t="e">
        <f>+D139/C139</f>
        <v>#DIV/0!</v>
      </c>
      <c r="F139" s="94" t="s">
        <v>332</v>
      </c>
      <c r="G139" s="95"/>
      <c r="H139" s="96"/>
      <c r="I139" s="41">
        <f>SUM(I140:I143)</f>
        <v>0</v>
      </c>
      <c r="J139" s="128"/>
    </row>
    <row r="140" spans="1:10" ht="38.25" customHeight="1" x14ac:dyDescent="0.25">
      <c r="A140" s="175"/>
      <c r="B140" s="170"/>
      <c r="C140" s="162"/>
      <c r="D140" s="140"/>
      <c r="E140" s="152"/>
      <c r="F140" s="101" t="s">
        <v>306</v>
      </c>
      <c r="G140" s="102"/>
      <c r="H140" s="103"/>
      <c r="I140" s="19"/>
      <c r="J140" s="133"/>
    </row>
    <row r="141" spans="1:10" ht="52.5" customHeight="1" x14ac:dyDescent="0.25">
      <c r="A141" s="175"/>
      <c r="B141" s="170"/>
      <c r="C141" s="162"/>
      <c r="D141" s="140"/>
      <c r="E141" s="152"/>
      <c r="F141" s="101" t="s">
        <v>307</v>
      </c>
      <c r="G141" s="102"/>
      <c r="H141" s="103"/>
      <c r="I141" s="19"/>
      <c r="J141" s="133"/>
    </row>
    <row r="142" spans="1:10" ht="40.5" customHeight="1" x14ac:dyDescent="0.25">
      <c r="A142" s="175"/>
      <c r="B142" s="170"/>
      <c r="C142" s="162"/>
      <c r="D142" s="140"/>
      <c r="E142" s="152"/>
      <c r="F142" s="101" t="s">
        <v>308</v>
      </c>
      <c r="G142" s="102"/>
      <c r="H142" s="103"/>
      <c r="I142" s="19"/>
      <c r="J142" s="133"/>
    </row>
    <row r="143" spans="1:10" ht="54.75" customHeight="1" x14ac:dyDescent="0.25">
      <c r="A143" s="175"/>
      <c r="B143" s="171"/>
      <c r="C143" s="110"/>
      <c r="D143" s="141"/>
      <c r="E143" s="108"/>
      <c r="F143" s="101" t="s">
        <v>309</v>
      </c>
      <c r="G143" s="102"/>
      <c r="H143" s="103"/>
      <c r="I143" s="19"/>
      <c r="J143" s="129"/>
    </row>
    <row r="144" spans="1:10" s="2" customFormat="1" x14ac:dyDescent="0.25">
      <c r="C144" s="3"/>
      <c r="D144" s="3"/>
      <c r="E144" s="4"/>
      <c r="I144" s="3"/>
      <c r="J144" s="5"/>
    </row>
    <row r="145" spans="1:10" s="2" customFormat="1" ht="15.75" x14ac:dyDescent="0.25">
      <c r="A145" s="27"/>
      <c r="B145" s="27"/>
      <c r="C145" s="88"/>
      <c r="D145" s="88"/>
      <c r="E145" s="88"/>
      <c r="I145" s="3"/>
      <c r="J145" s="5"/>
    </row>
    <row r="146" spans="1:10" s="2" customFormat="1" ht="15.75" x14ac:dyDescent="0.25">
      <c r="A146" s="27"/>
      <c r="B146" s="27"/>
      <c r="C146" s="88"/>
      <c r="D146" s="88"/>
      <c r="E146" s="88"/>
      <c r="I146" s="3"/>
      <c r="J146" s="5"/>
    </row>
    <row r="147" spans="1:10" s="2" customFormat="1" x14ac:dyDescent="0.25">
      <c r="A147" s="28" t="s">
        <v>238</v>
      </c>
      <c r="B147" s="28" t="s">
        <v>187</v>
      </c>
      <c r="C147" s="97" t="s">
        <v>188</v>
      </c>
      <c r="D147" s="97"/>
      <c r="E147" s="97"/>
      <c r="I147" s="3"/>
      <c r="J147" s="5"/>
    </row>
    <row r="148" spans="1:10" s="2" customFormat="1" x14ac:dyDescent="0.25">
      <c r="C148" s="3"/>
      <c r="D148" s="3"/>
      <c r="E148" s="4"/>
      <c r="I148" s="3"/>
      <c r="J148" s="5"/>
    </row>
    <row r="149" spans="1:10" s="2" customFormat="1" x14ac:dyDescent="0.25">
      <c r="C149" s="3"/>
      <c r="D149" s="3"/>
      <c r="E149" s="4"/>
      <c r="I149" s="3"/>
      <c r="J149" s="5"/>
    </row>
    <row r="150" spans="1:10" s="2" customFormat="1" x14ac:dyDescent="0.25">
      <c r="C150" s="3"/>
      <c r="D150" s="3"/>
      <c r="E150" s="4"/>
      <c r="I150" s="3"/>
      <c r="J150" s="5"/>
    </row>
    <row r="151" spans="1:10" s="2" customFormat="1" x14ac:dyDescent="0.25">
      <c r="C151" s="3"/>
      <c r="D151" s="3"/>
      <c r="E151" s="4"/>
      <c r="I151" s="3"/>
      <c r="J151" s="5"/>
    </row>
    <row r="152" spans="1:10" s="2" customFormat="1" x14ac:dyDescent="0.25">
      <c r="C152" s="3"/>
      <c r="D152" s="3"/>
      <c r="E152" s="4"/>
      <c r="I152" s="3"/>
      <c r="J152" s="5"/>
    </row>
    <row r="153" spans="1:10" s="2" customFormat="1" x14ac:dyDescent="0.25">
      <c r="C153" s="3"/>
      <c r="D153" s="3"/>
      <c r="E153" s="4"/>
      <c r="I153" s="3"/>
      <c r="J153" s="5"/>
    </row>
    <row r="154" spans="1:10" s="2" customFormat="1" x14ac:dyDescent="0.25">
      <c r="C154" s="3"/>
      <c r="D154" s="3"/>
      <c r="E154" s="4"/>
      <c r="I154" s="3"/>
      <c r="J154" s="5"/>
    </row>
    <row r="155" spans="1:10" s="2" customFormat="1" x14ac:dyDescent="0.25">
      <c r="C155" s="3"/>
      <c r="D155" s="3"/>
      <c r="E155" s="4"/>
      <c r="I155" s="3"/>
      <c r="J155" s="5"/>
    </row>
    <row r="156" spans="1:10" s="2" customFormat="1" x14ac:dyDescent="0.25">
      <c r="C156" s="3"/>
      <c r="D156" s="3"/>
      <c r="E156" s="4"/>
      <c r="I156" s="3"/>
      <c r="J156" s="5"/>
    </row>
    <row r="157" spans="1:10" s="2" customFormat="1" x14ac:dyDescent="0.25">
      <c r="C157" s="3"/>
      <c r="D157" s="3"/>
      <c r="E157" s="4"/>
      <c r="I157" s="3"/>
      <c r="J157" s="5"/>
    </row>
    <row r="158" spans="1:10" s="2" customFormat="1" x14ac:dyDescent="0.25">
      <c r="C158" s="3"/>
      <c r="D158" s="3"/>
      <c r="E158" s="4"/>
      <c r="I158" s="3"/>
      <c r="J158" s="5"/>
    </row>
    <row r="159" spans="1:10" s="2" customFormat="1" x14ac:dyDescent="0.25">
      <c r="C159" s="3"/>
      <c r="D159" s="3"/>
      <c r="E159" s="4"/>
      <c r="I159" s="3"/>
      <c r="J159" s="5"/>
    </row>
    <row r="160" spans="1:10" s="2" customFormat="1" x14ac:dyDescent="0.25">
      <c r="C160" s="3"/>
      <c r="D160" s="3"/>
      <c r="E160" s="4"/>
      <c r="I160" s="3"/>
      <c r="J160" s="5"/>
    </row>
    <row r="161" spans="3:10" s="2" customFormat="1" x14ac:dyDescent="0.25">
      <c r="C161" s="3"/>
      <c r="D161" s="3"/>
      <c r="E161" s="4"/>
      <c r="I161" s="3"/>
      <c r="J161" s="5"/>
    </row>
    <row r="162" spans="3:10" s="2" customFormat="1" x14ac:dyDescent="0.25">
      <c r="C162" s="3"/>
      <c r="D162" s="3"/>
      <c r="E162" s="4"/>
      <c r="I162" s="3"/>
      <c r="J162" s="5"/>
    </row>
    <row r="163" spans="3:10" s="2" customFormat="1" x14ac:dyDescent="0.25">
      <c r="C163" s="3"/>
      <c r="D163" s="3"/>
      <c r="E163" s="4"/>
      <c r="I163" s="3"/>
      <c r="J163" s="5"/>
    </row>
    <row r="164" spans="3:10" s="2" customFormat="1" x14ac:dyDescent="0.25">
      <c r="C164" s="3"/>
      <c r="D164" s="3"/>
      <c r="E164" s="4"/>
      <c r="I164" s="3"/>
      <c r="J164" s="5"/>
    </row>
    <row r="165" spans="3:10" s="2" customFormat="1" x14ac:dyDescent="0.25">
      <c r="C165" s="3"/>
      <c r="D165" s="3"/>
      <c r="E165" s="4"/>
      <c r="I165" s="3"/>
      <c r="J165" s="5"/>
    </row>
    <row r="166" spans="3:10" s="2" customFormat="1" x14ac:dyDescent="0.25">
      <c r="C166" s="3"/>
      <c r="D166" s="3"/>
      <c r="E166" s="4"/>
      <c r="I166" s="3"/>
      <c r="J166" s="5"/>
    </row>
    <row r="167" spans="3:10" s="2" customFormat="1" x14ac:dyDescent="0.25">
      <c r="C167" s="3"/>
      <c r="D167" s="3"/>
      <c r="E167" s="4"/>
      <c r="I167" s="3"/>
      <c r="J167" s="5"/>
    </row>
    <row r="168" spans="3:10" s="2" customFormat="1" x14ac:dyDescent="0.25">
      <c r="C168" s="3"/>
      <c r="D168" s="3"/>
      <c r="E168" s="4"/>
      <c r="I168" s="3"/>
      <c r="J168" s="5"/>
    </row>
    <row r="169" spans="3:10" s="2" customFormat="1" x14ac:dyDescent="0.25">
      <c r="C169" s="3"/>
      <c r="D169" s="3"/>
      <c r="E169" s="4"/>
      <c r="I169" s="3"/>
      <c r="J169" s="5"/>
    </row>
    <row r="170" spans="3:10" s="2" customFormat="1" x14ac:dyDescent="0.25">
      <c r="C170" s="3"/>
      <c r="D170" s="3"/>
      <c r="E170" s="4"/>
      <c r="I170" s="3"/>
      <c r="J170" s="5"/>
    </row>
    <row r="171" spans="3:10" s="2" customFormat="1" x14ac:dyDescent="0.25">
      <c r="C171" s="3"/>
      <c r="D171" s="3"/>
      <c r="E171" s="4"/>
      <c r="I171" s="3"/>
      <c r="J171" s="5"/>
    </row>
    <row r="172" spans="3:10" s="2" customFormat="1" x14ac:dyDescent="0.25">
      <c r="C172" s="3"/>
      <c r="D172" s="3"/>
      <c r="E172" s="4"/>
      <c r="I172" s="3"/>
      <c r="J172" s="5"/>
    </row>
    <row r="173" spans="3:10" s="2" customFormat="1" x14ac:dyDescent="0.25">
      <c r="C173" s="3"/>
      <c r="D173" s="3"/>
      <c r="E173" s="4"/>
      <c r="I173" s="3"/>
      <c r="J173" s="5"/>
    </row>
    <row r="174" spans="3:10" s="2" customFormat="1" x14ac:dyDescent="0.25">
      <c r="C174" s="3"/>
      <c r="D174" s="3"/>
      <c r="E174" s="4"/>
      <c r="I174" s="3"/>
      <c r="J174" s="5"/>
    </row>
    <row r="175" spans="3:10" s="2" customFormat="1" x14ac:dyDescent="0.25">
      <c r="C175" s="3"/>
      <c r="D175" s="3"/>
      <c r="E175" s="4"/>
      <c r="I175" s="3"/>
      <c r="J175" s="5"/>
    </row>
    <row r="176" spans="3:10" s="2" customFormat="1" x14ac:dyDescent="0.25">
      <c r="C176" s="3"/>
      <c r="D176" s="3"/>
      <c r="E176" s="4"/>
      <c r="I176" s="3"/>
      <c r="J176" s="5"/>
    </row>
    <row r="177" spans="3:10" s="2" customFormat="1" x14ac:dyDescent="0.25">
      <c r="C177" s="3"/>
      <c r="D177" s="3"/>
      <c r="E177" s="4"/>
      <c r="I177" s="3"/>
      <c r="J177" s="5"/>
    </row>
    <row r="178" spans="3:10" s="2" customFormat="1" x14ac:dyDescent="0.25">
      <c r="C178" s="3"/>
      <c r="D178" s="3"/>
      <c r="E178" s="4"/>
      <c r="I178" s="3"/>
      <c r="J178" s="5"/>
    </row>
    <row r="179" spans="3:10" s="2" customFormat="1" x14ac:dyDescent="0.25">
      <c r="C179" s="3"/>
      <c r="D179" s="3"/>
      <c r="E179" s="4"/>
      <c r="I179" s="3"/>
      <c r="J179" s="5"/>
    </row>
    <row r="180" spans="3:10" s="2" customFormat="1" x14ac:dyDescent="0.25">
      <c r="C180" s="3"/>
      <c r="D180" s="3"/>
      <c r="E180" s="4"/>
      <c r="I180" s="3"/>
      <c r="J180" s="5"/>
    </row>
    <row r="181" spans="3:10" s="2" customFormat="1" x14ac:dyDescent="0.25">
      <c r="C181" s="3"/>
      <c r="D181" s="3"/>
      <c r="E181" s="4"/>
      <c r="I181" s="3"/>
      <c r="J181" s="5"/>
    </row>
    <row r="182" spans="3:10" s="2" customFormat="1" x14ac:dyDescent="0.25">
      <c r="C182" s="3"/>
      <c r="D182" s="3"/>
      <c r="E182" s="4"/>
      <c r="I182" s="3"/>
      <c r="J182" s="5"/>
    </row>
    <row r="183" spans="3:10" s="2" customFormat="1" x14ac:dyDescent="0.25">
      <c r="C183" s="3"/>
      <c r="D183" s="3"/>
      <c r="E183" s="4"/>
      <c r="I183" s="3"/>
      <c r="J183" s="5"/>
    </row>
    <row r="184" spans="3:10" s="2" customFormat="1" x14ac:dyDescent="0.25">
      <c r="C184" s="3"/>
      <c r="D184" s="3"/>
      <c r="E184" s="4"/>
      <c r="I184" s="3"/>
      <c r="J184" s="5"/>
    </row>
    <row r="185" spans="3:10" s="2" customFormat="1" x14ac:dyDescent="0.25">
      <c r="C185" s="3"/>
      <c r="D185" s="3"/>
      <c r="E185" s="4"/>
      <c r="I185" s="3"/>
      <c r="J185" s="5"/>
    </row>
    <row r="186" spans="3:10" s="2" customFormat="1" x14ac:dyDescent="0.25">
      <c r="C186" s="3"/>
      <c r="D186" s="3"/>
      <c r="E186" s="4"/>
      <c r="I186" s="3"/>
      <c r="J186" s="5"/>
    </row>
    <row r="187" spans="3:10" s="2" customFormat="1" x14ac:dyDescent="0.25">
      <c r="C187" s="3"/>
      <c r="D187" s="3"/>
      <c r="E187" s="4"/>
      <c r="I187" s="3"/>
      <c r="J187" s="5"/>
    </row>
    <row r="188" spans="3:10" s="2" customFormat="1" x14ac:dyDescent="0.25">
      <c r="C188" s="3"/>
      <c r="D188" s="3"/>
      <c r="E188" s="4"/>
      <c r="I188" s="3"/>
      <c r="J188" s="5"/>
    </row>
    <row r="189" spans="3:10" s="2" customFormat="1" x14ac:dyDescent="0.25">
      <c r="C189" s="3"/>
      <c r="D189" s="3"/>
      <c r="E189" s="4"/>
      <c r="I189" s="3"/>
      <c r="J189" s="5"/>
    </row>
    <row r="190" spans="3:10" s="2" customFormat="1" x14ac:dyDescent="0.25">
      <c r="C190" s="3"/>
      <c r="D190" s="3"/>
      <c r="E190" s="4"/>
      <c r="I190" s="3"/>
      <c r="J190" s="5"/>
    </row>
    <row r="191" spans="3:10" s="2" customFormat="1" x14ac:dyDescent="0.25">
      <c r="C191" s="3"/>
      <c r="D191" s="3"/>
      <c r="E191" s="4"/>
      <c r="I191" s="3"/>
      <c r="J191" s="5"/>
    </row>
    <row r="192" spans="3:10" s="2" customFormat="1" x14ac:dyDescent="0.25">
      <c r="C192" s="3"/>
      <c r="D192" s="3"/>
      <c r="E192" s="4"/>
      <c r="I192" s="3"/>
      <c r="J192" s="5"/>
    </row>
    <row r="193" spans="3:10" s="2" customFormat="1" x14ac:dyDescent="0.25">
      <c r="C193" s="3"/>
      <c r="D193" s="3"/>
      <c r="E193" s="4"/>
      <c r="I193" s="3"/>
      <c r="J193" s="5"/>
    </row>
    <row r="194" spans="3:10" s="2" customFormat="1" x14ac:dyDescent="0.25">
      <c r="C194" s="3"/>
      <c r="D194" s="3"/>
      <c r="E194" s="4"/>
      <c r="I194" s="3"/>
      <c r="J194" s="5"/>
    </row>
    <row r="195" spans="3:10" s="2" customFormat="1" x14ac:dyDescent="0.25">
      <c r="C195" s="3"/>
      <c r="D195" s="3"/>
      <c r="E195" s="4"/>
      <c r="I195" s="3"/>
      <c r="J195" s="5"/>
    </row>
    <row r="196" spans="3:10" s="2" customFormat="1" x14ac:dyDescent="0.25">
      <c r="C196" s="3"/>
      <c r="D196" s="3"/>
      <c r="E196" s="4"/>
      <c r="I196" s="3"/>
      <c r="J196" s="5"/>
    </row>
    <row r="197" spans="3:10" s="2" customFormat="1" x14ac:dyDescent="0.25">
      <c r="C197" s="3"/>
      <c r="D197" s="3"/>
      <c r="E197" s="4"/>
      <c r="I197" s="3"/>
      <c r="J197" s="5"/>
    </row>
    <row r="198" spans="3:10" s="2" customFormat="1" x14ac:dyDescent="0.25">
      <c r="C198" s="3"/>
      <c r="D198" s="3"/>
      <c r="E198" s="4"/>
      <c r="I198" s="3"/>
      <c r="J198" s="5"/>
    </row>
    <row r="199" spans="3:10" s="2" customFormat="1" x14ac:dyDescent="0.25">
      <c r="C199" s="3"/>
      <c r="D199" s="3"/>
      <c r="E199" s="4"/>
      <c r="I199" s="3"/>
      <c r="J199" s="5"/>
    </row>
    <row r="200" spans="3:10" s="2" customFormat="1" x14ac:dyDescent="0.25">
      <c r="C200" s="3"/>
      <c r="D200" s="3"/>
      <c r="E200" s="4"/>
      <c r="I200" s="3"/>
      <c r="J200" s="5"/>
    </row>
    <row r="201" spans="3:10" s="2" customFormat="1" x14ac:dyDescent="0.25">
      <c r="C201" s="3"/>
      <c r="D201" s="3"/>
      <c r="E201" s="4"/>
      <c r="I201" s="3"/>
      <c r="J201" s="5"/>
    </row>
    <row r="202" spans="3:10" s="2" customFormat="1" x14ac:dyDescent="0.25">
      <c r="C202" s="3"/>
      <c r="D202" s="3"/>
      <c r="E202" s="4"/>
      <c r="I202" s="3"/>
      <c r="J202" s="5"/>
    </row>
    <row r="203" spans="3:10" s="2" customFormat="1" x14ac:dyDescent="0.25">
      <c r="C203" s="3"/>
      <c r="D203" s="3"/>
      <c r="E203" s="4"/>
      <c r="I203" s="3"/>
      <c r="J203" s="5"/>
    </row>
    <row r="204" spans="3:10" s="2" customFormat="1" x14ac:dyDescent="0.25">
      <c r="C204" s="3"/>
      <c r="D204" s="3"/>
      <c r="E204" s="4"/>
      <c r="I204" s="3"/>
      <c r="J204" s="5"/>
    </row>
    <row r="205" spans="3:10" s="2" customFormat="1" x14ac:dyDescent="0.25">
      <c r="C205" s="3"/>
      <c r="D205" s="3"/>
      <c r="E205" s="4"/>
      <c r="I205" s="3"/>
      <c r="J205" s="5"/>
    </row>
    <row r="206" spans="3:10" s="2" customFormat="1" x14ac:dyDescent="0.25">
      <c r="C206" s="3"/>
      <c r="D206" s="3"/>
      <c r="E206" s="4"/>
      <c r="I206" s="3"/>
      <c r="J206" s="5"/>
    </row>
    <row r="207" spans="3:10" s="2" customFormat="1" x14ac:dyDescent="0.25">
      <c r="C207" s="3"/>
      <c r="D207" s="3"/>
      <c r="E207" s="4"/>
      <c r="I207" s="3"/>
      <c r="J207" s="5"/>
    </row>
    <row r="208" spans="3:10" s="2" customFormat="1" x14ac:dyDescent="0.25">
      <c r="C208" s="3"/>
      <c r="D208" s="3"/>
      <c r="E208" s="4"/>
      <c r="I208" s="3"/>
      <c r="J208" s="5"/>
    </row>
    <row r="209" spans="3:10" s="2" customFormat="1" x14ac:dyDescent="0.25">
      <c r="C209" s="3"/>
      <c r="D209" s="3"/>
      <c r="E209" s="4"/>
      <c r="I209" s="3"/>
      <c r="J209" s="5"/>
    </row>
    <row r="210" spans="3:10" s="2" customFormat="1" x14ac:dyDescent="0.25">
      <c r="C210" s="3"/>
      <c r="D210" s="3"/>
      <c r="E210" s="4"/>
      <c r="I210" s="3"/>
      <c r="J210" s="5"/>
    </row>
    <row r="211" spans="3:10" s="2" customFormat="1" x14ac:dyDescent="0.25">
      <c r="C211" s="3"/>
      <c r="D211" s="3"/>
      <c r="E211" s="4"/>
      <c r="I211" s="3"/>
      <c r="J211" s="5"/>
    </row>
    <row r="212" spans="3:10" s="2" customFormat="1" x14ac:dyDescent="0.25">
      <c r="C212" s="3"/>
      <c r="D212" s="3"/>
      <c r="E212" s="4"/>
      <c r="I212" s="3"/>
      <c r="J212" s="5"/>
    </row>
  </sheetData>
  <sheetProtection sheet="1" objects="1" scenarios="1" formatCells="0" formatColumns="0" formatRows="0" selectLockedCells="1"/>
  <mergeCells count="310">
    <mergeCell ref="A56:A57"/>
    <mergeCell ref="B56:B57"/>
    <mergeCell ref="C56:C57"/>
    <mergeCell ref="D56:D57"/>
    <mergeCell ref="F53:H53"/>
    <mergeCell ref="E56:E57"/>
    <mergeCell ref="F56:H56"/>
    <mergeCell ref="F57:H57"/>
    <mergeCell ref="J56:J57"/>
    <mergeCell ref="A40:A55"/>
    <mergeCell ref="B40:B44"/>
    <mergeCell ref="C40:C44"/>
    <mergeCell ref="D40:D44"/>
    <mergeCell ref="E40:E44"/>
    <mergeCell ref="B45:B55"/>
    <mergeCell ref="C45:C55"/>
    <mergeCell ref="D45:D55"/>
    <mergeCell ref="J45:J55"/>
    <mergeCell ref="B38:B39"/>
    <mergeCell ref="C38:C39"/>
    <mergeCell ref="D38:D39"/>
    <mergeCell ref="E38:E39"/>
    <mergeCell ref="F54:H54"/>
    <mergeCell ref="F45:H45"/>
    <mergeCell ref="F46:H46"/>
    <mergeCell ref="F47:H47"/>
    <mergeCell ref="F48:H48"/>
    <mergeCell ref="F49:H49"/>
    <mergeCell ref="E45:E55"/>
    <mergeCell ref="F40:H40"/>
    <mergeCell ref="F41:H41"/>
    <mergeCell ref="F42:H42"/>
    <mergeCell ref="F43:H43"/>
    <mergeCell ref="F44:H44"/>
    <mergeCell ref="F39:H39"/>
    <mergeCell ref="F97:H97"/>
    <mergeCell ref="F91:H91"/>
    <mergeCell ref="F98:H98"/>
    <mergeCell ref="F75:H75"/>
    <mergeCell ref="F76:H76"/>
    <mergeCell ref="J83:J90"/>
    <mergeCell ref="J91:J96"/>
    <mergeCell ref="F71:I71"/>
    <mergeCell ref="A72:J72"/>
    <mergeCell ref="B91:B96"/>
    <mergeCell ref="C91:C96"/>
    <mergeCell ref="D91:D96"/>
    <mergeCell ref="E91:E96"/>
    <mergeCell ref="J97:J98"/>
    <mergeCell ref="E80:E81"/>
    <mergeCell ref="F80:H80"/>
    <mergeCell ref="J80:J81"/>
    <mergeCell ref="A80:A81"/>
    <mergeCell ref="B80:B81"/>
    <mergeCell ref="C80:C81"/>
    <mergeCell ref="D80:D81"/>
    <mergeCell ref="A82:J82"/>
    <mergeCell ref="F81:H81"/>
    <mergeCell ref="F89:H89"/>
    <mergeCell ref="J65:J68"/>
    <mergeCell ref="F66:H66"/>
    <mergeCell ref="F67:H67"/>
    <mergeCell ref="F68:H68"/>
    <mergeCell ref="F74:H74"/>
    <mergeCell ref="J74:J75"/>
    <mergeCell ref="A32:A39"/>
    <mergeCell ref="B77:B79"/>
    <mergeCell ref="C77:C79"/>
    <mergeCell ref="D77:D79"/>
    <mergeCell ref="E77:E79"/>
    <mergeCell ref="C74:C75"/>
    <mergeCell ref="D74:D75"/>
    <mergeCell ref="E74:E75"/>
    <mergeCell ref="A73:J73"/>
    <mergeCell ref="A74:A79"/>
    <mergeCell ref="F61:H61"/>
    <mergeCell ref="F62:I62"/>
    <mergeCell ref="B74:B75"/>
    <mergeCell ref="F65:H65"/>
    <mergeCell ref="J77:J79"/>
    <mergeCell ref="F78:H78"/>
    <mergeCell ref="F79:H79"/>
    <mergeCell ref="F77:H77"/>
    <mergeCell ref="C146:E146"/>
    <mergeCell ref="C99:C109"/>
    <mergeCell ref="D99:D109"/>
    <mergeCell ref="E99:E109"/>
    <mergeCell ref="E139:E143"/>
    <mergeCell ref="E118:E119"/>
    <mergeCell ref="E120:E121"/>
    <mergeCell ref="A113:J113"/>
    <mergeCell ref="B114:B115"/>
    <mergeCell ref="C114:C115"/>
    <mergeCell ref="B124:B134"/>
    <mergeCell ref="B110:B112"/>
    <mergeCell ref="D114:D115"/>
    <mergeCell ref="E114:E115"/>
    <mergeCell ref="C124:C134"/>
    <mergeCell ref="D124:D134"/>
    <mergeCell ref="E124:E134"/>
    <mergeCell ref="A122:J122"/>
    <mergeCell ref="A123:A138"/>
    <mergeCell ref="D120:D121"/>
    <mergeCell ref="J139:J143"/>
    <mergeCell ref="J135:J137"/>
    <mergeCell ref="J124:J134"/>
    <mergeCell ref="F137:H137"/>
    <mergeCell ref="J118:J119"/>
    <mergeCell ref="J120:J121"/>
    <mergeCell ref="J116:J117"/>
    <mergeCell ref="C147:E147"/>
    <mergeCell ref="F140:H140"/>
    <mergeCell ref="F141:H141"/>
    <mergeCell ref="F142:H142"/>
    <mergeCell ref="F143:H143"/>
    <mergeCell ref="C145:E145"/>
    <mergeCell ref="F123:H123"/>
    <mergeCell ref="F124:H124"/>
    <mergeCell ref="F125:H125"/>
    <mergeCell ref="F133:H133"/>
    <mergeCell ref="F134:H134"/>
    <mergeCell ref="F130:H130"/>
    <mergeCell ref="F131:H131"/>
    <mergeCell ref="F129:H129"/>
    <mergeCell ref="E135:E137"/>
    <mergeCell ref="F135:H135"/>
    <mergeCell ref="F120:H120"/>
    <mergeCell ref="F138:H138"/>
    <mergeCell ref="F126:H126"/>
    <mergeCell ref="F127:H127"/>
    <mergeCell ref="F128:H128"/>
    <mergeCell ref="A139:A143"/>
    <mergeCell ref="B139:B143"/>
    <mergeCell ref="C139:C143"/>
    <mergeCell ref="D139:D143"/>
    <mergeCell ref="B25:B30"/>
    <mergeCell ref="C25:C30"/>
    <mergeCell ref="D25:D30"/>
    <mergeCell ref="E25:E30"/>
    <mergeCell ref="F139:H139"/>
    <mergeCell ref="F132:H132"/>
    <mergeCell ref="F136:H136"/>
    <mergeCell ref="B135:B137"/>
    <mergeCell ref="C135:C137"/>
    <mergeCell ref="D135:D137"/>
    <mergeCell ref="C110:C112"/>
    <mergeCell ref="D110:D112"/>
    <mergeCell ref="E110:E112"/>
    <mergeCell ref="F84:H84"/>
    <mergeCell ref="F92:H92"/>
    <mergeCell ref="F93:H93"/>
    <mergeCell ref="F94:H94"/>
    <mergeCell ref="F111:H111"/>
    <mergeCell ref="F112:H112"/>
    <mergeCell ref="F99:H99"/>
    <mergeCell ref="J114:J115"/>
    <mergeCell ref="F115:H115"/>
    <mergeCell ref="F107:H107"/>
    <mergeCell ref="F108:H108"/>
    <mergeCell ref="F109:H109"/>
    <mergeCell ref="J99:J109"/>
    <mergeCell ref="F100:H100"/>
    <mergeCell ref="J110:J112"/>
    <mergeCell ref="F101:H101"/>
    <mergeCell ref="F102:H102"/>
    <mergeCell ref="F103:H103"/>
    <mergeCell ref="F104:H104"/>
    <mergeCell ref="F105:H105"/>
    <mergeCell ref="F106:H106"/>
    <mergeCell ref="F114:H114"/>
    <mergeCell ref="F110:H110"/>
    <mergeCell ref="A114:A121"/>
    <mergeCell ref="C118:C119"/>
    <mergeCell ref="C120:C121"/>
    <mergeCell ref="B116:B117"/>
    <mergeCell ref="F95:H95"/>
    <mergeCell ref="F85:H85"/>
    <mergeCell ref="F86:H86"/>
    <mergeCell ref="F87:H87"/>
    <mergeCell ref="F118:H118"/>
    <mergeCell ref="A83:A98"/>
    <mergeCell ref="A99:A112"/>
    <mergeCell ref="B99:B109"/>
    <mergeCell ref="B83:B90"/>
    <mergeCell ref="C83:C90"/>
    <mergeCell ref="D83:D90"/>
    <mergeCell ref="E83:E90"/>
    <mergeCell ref="B97:B98"/>
    <mergeCell ref="C97:C98"/>
    <mergeCell ref="D97:D98"/>
    <mergeCell ref="E97:E98"/>
    <mergeCell ref="D118:D119"/>
    <mergeCell ref="F96:H96"/>
    <mergeCell ref="F83:H83"/>
    <mergeCell ref="F88:H88"/>
    <mergeCell ref="F90:H90"/>
    <mergeCell ref="A69:A70"/>
    <mergeCell ref="F69:H69"/>
    <mergeCell ref="F70:H70"/>
    <mergeCell ref="A65:A68"/>
    <mergeCell ref="B65:B68"/>
    <mergeCell ref="C65:C68"/>
    <mergeCell ref="D65:D68"/>
    <mergeCell ref="E65:E68"/>
    <mergeCell ref="A63:A64"/>
    <mergeCell ref="B63:B64"/>
    <mergeCell ref="C63:C64"/>
    <mergeCell ref="D63:D64"/>
    <mergeCell ref="A58:J58"/>
    <mergeCell ref="A59:A62"/>
    <mergeCell ref="B59:B60"/>
    <mergeCell ref="C59:C60"/>
    <mergeCell ref="D59:D60"/>
    <mergeCell ref="E59:E60"/>
    <mergeCell ref="F59:H59"/>
    <mergeCell ref="J59:J60"/>
    <mergeCell ref="F60:H60"/>
    <mergeCell ref="J63:J64"/>
    <mergeCell ref="F64:H64"/>
    <mergeCell ref="E63:E64"/>
    <mergeCell ref="F63:H63"/>
    <mergeCell ref="J38:J39"/>
    <mergeCell ref="F38:H38"/>
    <mergeCell ref="J34:J35"/>
    <mergeCell ref="F55:H55"/>
    <mergeCell ref="E34:E35"/>
    <mergeCell ref="J36:J37"/>
    <mergeCell ref="F50:H50"/>
    <mergeCell ref="F51:H51"/>
    <mergeCell ref="F52:H52"/>
    <mergeCell ref="J40:J44"/>
    <mergeCell ref="C32:C33"/>
    <mergeCell ref="F27:H27"/>
    <mergeCell ref="F28:H28"/>
    <mergeCell ref="F25:H25"/>
    <mergeCell ref="F29:H29"/>
    <mergeCell ref="F34:H34"/>
    <mergeCell ref="F37:H37"/>
    <mergeCell ref="D32:D33"/>
    <mergeCell ref="E32:E33"/>
    <mergeCell ref="F36:H36"/>
    <mergeCell ref="J32:J33"/>
    <mergeCell ref="E23:E24"/>
    <mergeCell ref="F23:H23"/>
    <mergeCell ref="J23:J24"/>
    <mergeCell ref="F24:H24"/>
    <mergeCell ref="J25:J30"/>
    <mergeCell ref="D36:D37"/>
    <mergeCell ref="E36:E37"/>
    <mergeCell ref="F32:H32"/>
    <mergeCell ref="F33:H33"/>
    <mergeCell ref="I1:J1"/>
    <mergeCell ref="I2:J2"/>
    <mergeCell ref="I3:J3"/>
    <mergeCell ref="A5:J5"/>
    <mergeCell ref="A8:D8"/>
    <mergeCell ref="E8:F8"/>
    <mergeCell ref="A7:D7"/>
    <mergeCell ref="E7:F7"/>
    <mergeCell ref="B20:B22"/>
    <mergeCell ref="F21:H21"/>
    <mergeCell ref="C20:C22"/>
    <mergeCell ref="F119:H119"/>
    <mergeCell ref="B118:B119"/>
    <mergeCell ref="E10:F10"/>
    <mergeCell ref="F14:H14"/>
    <mergeCell ref="A15:J15"/>
    <mergeCell ref="A16:A24"/>
    <mergeCell ref="E16:E19"/>
    <mergeCell ref="J20:J22"/>
    <mergeCell ref="F22:H22"/>
    <mergeCell ref="B23:B24"/>
    <mergeCell ref="C23:C24"/>
    <mergeCell ref="D23:D24"/>
    <mergeCell ref="F20:H20"/>
    <mergeCell ref="A11:D11"/>
    <mergeCell ref="A12:D12"/>
    <mergeCell ref="E11:F11"/>
    <mergeCell ref="J16:J19"/>
    <mergeCell ref="F17:H17"/>
    <mergeCell ref="F18:H18"/>
    <mergeCell ref="F19:H19"/>
    <mergeCell ref="C34:C35"/>
    <mergeCell ref="D34:D35"/>
    <mergeCell ref="B36:B37"/>
    <mergeCell ref="C36:C37"/>
    <mergeCell ref="B120:B121"/>
    <mergeCell ref="F121:H121"/>
    <mergeCell ref="A9:D9"/>
    <mergeCell ref="E9:F9"/>
    <mergeCell ref="B16:B19"/>
    <mergeCell ref="A10:D10"/>
    <mergeCell ref="C16:C19"/>
    <mergeCell ref="D16:D19"/>
    <mergeCell ref="F116:H116"/>
    <mergeCell ref="F117:H117"/>
    <mergeCell ref="C116:C117"/>
    <mergeCell ref="D116:D117"/>
    <mergeCell ref="E116:E117"/>
    <mergeCell ref="D20:D22"/>
    <mergeCell ref="E20:E22"/>
    <mergeCell ref="E12:F12"/>
    <mergeCell ref="F16:H16"/>
    <mergeCell ref="A25:A31"/>
    <mergeCell ref="F26:H26"/>
    <mergeCell ref="F30:H30"/>
    <mergeCell ref="F31:H31"/>
    <mergeCell ref="B34:B35"/>
    <mergeCell ref="F35:H35"/>
    <mergeCell ref="B32:B33"/>
  </mergeCells>
  <phoneticPr fontId="0" type="noConversion"/>
  <pageMargins left="0.7" right="0.7" top="0.75" bottom="0.75" header="0.3" footer="0.3"/>
  <pageSetup scale="59" fitToHeight="0" orientation="landscape" horizontalDpi="4294967294" verticalDpi="4294967294" r:id="rId1"/>
  <rowBreaks count="7" manualBreakCount="7">
    <brk id="22" max="9" man="1"/>
    <brk id="37" max="9" man="1"/>
    <brk id="57" max="9" man="1"/>
    <brk id="71" max="9" man="1"/>
    <brk id="90" max="9" man="1"/>
    <brk id="109" max="9" man="1"/>
    <brk id="13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5"/>
  <sheetViews>
    <sheetView zoomScale="85" zoomScaleNormal="85" workbookViewId="0">
      <selection activeCell="A5" sqref="A5:J5"/>
    </sheetView>
  </sheetViews>
  <sheetFormatPr defaultColWidth="9.140625" defaultRowHeight="15" x14ac:dyDescent="0.25"/>
  <cols>
    <col min="1" max="1" width="55.5703125" style="1" customWidth="1"/>
    <col min="2" max="2" width="27.140625" style="29" customWidth="1"/>
    <col min="3" max="3" width="11.42578125" style="30" customWidth="1"/>
    <col min="4" max="4" width="12" style="30" customWidth="1"/>
    <col min="5" max="5" width="11.140625" style="31" customWidth="1"/>
    <col min="6" max="6" width="21.140625" style="29" customWidth="1"/>
    <col min="7" max="8" width="10.7109375" style="29" customWidth="1"/>
    <col min="9" max="9" width="10.85546875" style="30" customWidth="1"/>
    <col min="10" max="10" width="35.42578125" style="32" customWidth="1"/>
    <col min="11" max="11" width="14.140625" style="1" customWidth="1"/>
    <col min="12" max="12" width="10" style="1" customWidth="1"/>
    <col min="13" max="16384" width="9.140625" style="1"/>
  </cols>
  <sheetData>
    <row r="1" spans="1:12" ht="16.899999999999999" x14ac:dyDescent="0.45">
      <c r="B1" s="2"/>
      <c r="C1" s="3"/>
      <c r="D1" s="3"/>
      <c r="E1" s="4"/>
      <c r="F1" s="2"/>
      <c r="G1" s="2"/>
      <c r="H1" s="2"/>
      <c r="I1" s="112" t="s">
        <v>239</v>
      </c>
      <c r="J1" s="112"/>
    </row>
    <row r="2" spans="1:12" ht="17.25" x14ac:dyDescent="0.25">
      <c r="B2" s="2"/>
      <c r="C2" s="3"/>
      <c r="D2" s="3"/>
      <c r="E2" s="4"/>
      <c r="F2" s="2"/>
      <c r="G2" s="2"/>
      <c r="H2" s="2"/>
      <c r="I2" s="112" t="s">
        <v>240</v>
      </c>
      <c r="J2" s="112"/>
    </row>
    <row r="3" spans="1:12" ht="17.25" x14ac:dyDescent="0.25">
      <c r="B3" s="2"/>
      <c r="C3" s="3"/>
      <c r="D3" s="3"/>
      <c r="E3" s="4"/>
      <c r="F3" s="2"/>
      <c r="G3" s="2"/>
      <c r="H3" s="2"/>
      <c r="I3" s="112" t="s">
        <v>247</v>
      </c>
      <c r="J3" s="112"/>
    </row>
    <row r="4" spans="1:12" ht="25.5" customHeight="1" x14ac:dyDescent="0.45">
      <c r="B4" s="2"/>
      <c r="C4" s="3"/>
      <c r="D4" s="3"/>
      <c r="E4" s="4"/>
      <c r="F4" s="2"/>
      <c r="G4" s="2"/>
      <c r="H4" s="2"/>
      <c r="I4" s="3"/>
      <c r="J4" s="5"/>
    </row>
    <row r="5" spans="1:12" ht="69" customHeight="1" x14ac:dyDescent="0.25">
      <c r="A5" s="123" t="s">
        <v>243</v>
      </c>
      <c r="B5" s="123"/>
      <c r="C5" s="123"/>
      <c r="D5" s="123"/>
      <c r="E5" s="123"/>
      <c r="F5" s="123"/>
      <c r="G5" s="123"/>
      <c r="H5" s="123"/>
      <c r="I5" s="123"/>
      <c r="J5" s="123"/>
    </row>
    <row r="6" spans="1:12" ht="26.25" customHeight="1" x14ac:dyDescent="0.45">
      <c r="A6" s="6"/>
      <c r="B6" s="6"/>
      <c r="C6" s="7"/>
      <c r="D6" s="7"/>
      <c r="E6" s="7"/>
      <c r="F6" s="6"/>
      <c r="G6" s="6"/>
      <c r="H6" s="6"/>
      <c r="I6" s="7"/>
      <c r="J6" s="8"/>
    </row>
    <row r="7" spans="1:12" ht="46.5" customHeight="1" x14ac:dyDescent="0.25">
      <c r="A7" s="116" t="s">
        <v>186</v>
      </c>
      <c r="B7" s="116"/>
      <c r="C7" s="116"/>
      <c r="D7" s="116"/>
      <c r="E7" s="117" t="s">
        <v>192</v>
      </c>
      <c r="F7" s="118"/>
      <c r="G7" s="71" t="s">
        <v>174</v>
      </c>
      <c r="H7" s="71" t="s">
        <v>148</v>
      </c>
      <c r="I7" s="72" t="s">
        <v>151</v>
      </c>
      <c r="J7" s="73" t="s">
        <v>150</v>
      </c>
    </row>
    <row r="8" spans="1:12" ht="63" customHeight="1" x14ac:dyDescent="0.45">
      <c r="A8" s="113" t="s">
        <v>171</v>
      </c>
      <c r="B8" s="114"/>
      <c r="C8" s="114"/>
      <c r="D8" s="115"/>
      <c r="E8" s="261"/>
      <c r="F8" s="262"/>
      <c r="G8" s="9"/>
      <c r="H8" s="9"/>
      <c r="I8" s="33" t="e">
        <f>+H8/G8</f>
        <v>#DIV/0!</v>
      </c>
      <c r="J8" s="10"/>
    </row>
    <row r="9" spans="1:12" ht="66.75" customHeight="1" x14ac:dyDescent="0.45">
      <c r="A9" s="113" t="s">
        <v>172</v>
      </c>
      <c r="B9" s="114"/>
      <c r="C9" s="114"/>
      <c r="D9" s="115"/>
      <c r="E9" s="261"/>
      <c r="F9" s="262"/>
      <c r="G9" s="9"/>
      <c r="H9" s="9"/>
      <c r="I9" s="33" t="e">
        <f>+H9/G9</f>
        <v>#DIV/0!</v>
      </c>
      <c r="J9" s="10"/>
    </row>
    <row r="10" spans="1:12" ht="67.5" customHeight="1" x14ac:dyDescent="0.45">
      <c r="A10" s="113" t="s">
        <v>173</v>
      </c>
      <c r="B10" s="114"/>
      <c r="C10" s="114"/>
      <c r="D10" s="115"/>
      <c r="E10" s="261"/>
      <c r="F10" s="262"/>
      <c r="G10" s="9"/>
      <c r="H10" s="9"/>
      <c r="I10" s="33" t="e">
        <f>+H10/G10</f>
        <v>#DIV/0!</v>
      </c>
      <c r="J10" s="10"/>
    </row>
    <row r="11" spans="1:12" ht="67.5" customHeight="1" x14ac:dyDescent="0.45">
      <c r="A11" s="122" t="s">
        <v>248</v>
      </c>
      <c r="B11" s="122"/>
      <c r="C11" s="122"/>
      <c r="D11" s="122"/>
      <c r="E11" s="124"/>
      <c r="F11" s="124"/>
      <c r="G11" s="9"/>
      <c r="H11" s="9"/>
      <c r="I11" s="33" t="e">
        <f>+H11/G11</f>
        <v>#DIV/0!</v>
      </c>
      <c r="J11" s="10"/>
    </row>
    <row r="12" spans="1:12" ht="67.5" customHeight="1" x14ac:dyDescent="0.45">
      <c r="A12" s="122" t="s">
        <v>249</v>
      </c>
      <c r="B12" s="122"/>
      <c r="C12" s="122"/>
      <c r="D12" s="122"/>
      <c r="E12" s="124"/>
      <c r="F12" s="124"/>
      <c r="G12" s="9"/>
      <c r="H12" s="9"/>
      <c r="I12" s="33" t="e">
        <f>+H12/G12</f>
        <v>#DIV/0!</v>
      </c>
      <c r="J12" s="10"/>
    </row>
    <row r="13" spans="1:12" ht="26.25" customHeight="1" x14ac:dyDescent="0.45">
      <c r="A13" s="6"/>
      <c r="B13" s="6"/>
      <c r="C13" s="7"/>
      <c r="D13" s="7"/>
      <c r="E13" s="7"/>
      <c r="F13" s="6"/>
      <c r="G13" s="6"/>
      <c r="H13" s="6"/>
      <c r="I13" s="7"/>
      <c r="J13" s="8"/>
    </row>
    <row r="14" spans="1:12" ht="51.75" customHeight="1" x14ac:dyDescent="0.25">
      <c r="A14" s="74" t="s">
        <v>190</v>
      </c>
      <c r="B14" s="71" t="s">
        <v>149</v>
      </c>
      <c r="C14" s="75" t="s">
        <v>174</v>
      </c>
      <c r="D14" s="75" t="s">
        <v>148</v>
      </c>
      <c r="E14" s="72" t="s">
        <v>151</v>
      </c>
      <c r="F14" s="117" t="s">
        <v>191</v>
      </c>
      <c r="G14" s="119"/>
      <c r="H14" s="118"/>
      <c r="I14" s="75" t="s">
        <v>148</v>
      </c>
      <c r="J14" s="73" t="s">
        <v>150</v>
      </c>
      <c r="K14" s="11"/>
      <c r="L14" s="11"/>
    </row>
    <row r="15" spans="1:12" ht="24" customHeight="1" x14ac:dyDescent="0.25">
      <c r="A15" s="136" t="s">
        <v>333</v>
      </c>
      <c r="B15" s="137"/>
      <c r="C15" s="137"/>
      <c r="D15" s="137"/>
      <c r="E15" s="137"/>
      <c r="F15" s="137"/>
      <c r="G15" s="137"/>
      <c r="H15" s="137"/>
      <c r="I15" s="137"/>
      <c r="J15" s="138"/>
      <c r="K15" s="11"/>
      <c r="L15" s="11"/>
    </row>
    <row r="16" spans="1:12" ht="53.25" customHeight="1" x14ac:dyDescent="0.25">
      <c r="A16" s="142" t="s">
        <v>159</v>
      </c>
      <c r="B16" s="144" t="s">
        <v>334</v>
      </c>
      <c r="C16" s="89"/>
      <c r="D16" s="139">
        <f>SUM(I16:I17)</f>
        <v>0</v>
      </c>
      <c r="E16" s="107" t="e">
        <f>+D16/C16</f>
        <v>#DIV/0!</v>
      </c>
      <c r="F16" s="94" t="s">
        <v>21</v>
      </c>
      <c r="G16" s="95"/>
      <c r="H16" s="96"/>
      <c r="I16" s="12"/>
      <c r="J16" s="128"/>
      <c r="K16" s="11"/>
      <c r="L16" s="11"/>
    </row>
    <row r="17" spans="1:12" ht="53.25" customHeight="1" x14ac:dyDescent="0.25">
      <c r="A17" s="143"/>
      <c r="B17" s="145"/>
      <c r="C17" s="90"/>
      <c r="D17" s="140"/>
      <c r="E17" s="152"/>
      <c r="F17" s="94" t="s">
        <v>393</v>
      </c>
      <c r="G17" s="95"/>
      <c r="H17" s="96"/>
      <c r="I17" s="12"/>
      <c r="J17" s="133"/>
      <c r="K17" s="11"/>
      <c r="L17" s="11"/>
    </row>
    <row r="18" spans="1:12" ht="52.5" customHeight="1" x14ac:dyDescent="0.25">
      <c r="A18" s="142" t="s">
        <v>214</v>
      </c>
      <c r="B18" s="161" t="s">
        <v>28</v>
      </c>
      <c r="C18" s="109"/>
      <c r="D18" s="163" t="e">
        <f>+I20/I19</f>
        <v>#DIV/0!</v>
      </c>
      <c r="E18" s="157" t="e">
        <f>+D18/C18</f>
        <v>#DIV/0!</v>
      </c>
      <c r="F18" s="94" t="s">
        <v>29</v>
      </c>
      <c r="G18" s="95"/>
      <c r="H18" s="96"/>
      <c r="I18" s="12"/>
      <c r="J18" s="128"/>
      <c r="K18" s="11"/>
      <c r="L18" s="11"/>
    </row>
    <row r="19" spans="1:12" ht="50.25" customHeight="1" x14ac:dyDescent="0.25">
      <c r="A19" s="166"/>
      <c r="B19" s="170"/>
      <c r="C19" s="162"/>
      <c r="D19" s="164"/>
      <c r="E19" s="158"/>
      <c r="F19" s="94" t="s">
        <v>30</v>
      </c>
      <c r="G19" s="95"/>
      <c r="H19" s="96"/>
      <c r="I19" s="12"/>
      <c r="J19" s="133"/>
      <c r="K19" s="11"/>
      <c r="L19" s="11"/>
    </row>
    <row r="20" spans="1:12" ht="53.25" customHeight="1" x14ac:dyDescent="0.25">
      <c r="A20" s="166"/>
      <c r="B20" s="171"/>
      <c r="C20" s="110"/>
      <c r="D20" s="165"/>
      <c r="E20" s="159"/>
      <c r="F20" s="94" t="s">
        <v>31</v>
      </c>
      <c r="G20" s="95"/>
      <c r="H20" s="96"/>
      <c r="I20" s="12"/>
      <c r="J20" s="129"/>
      <c r="K20" s="11"/>
      <c r="L20" s="11"/>
    </row>
    <row r="21" spans="1:12" ht="28.5" customHeight="1" x14ac:dyDescent="0.25">
      <c r="A21" s="166"/>
      <c r="B21" s="161" t="s">
        <v>32</v>
      </c>
      <c r="C21" s="109"/>
      <c r="D21" s="163" t="e">
        <f>+I23/I21</f>
        <v>#DIV/0!</v>
      </c>
      <c r="E21" s="157" t="e">
        <f>+D21/C21</f>
        <v>#DIV/0!</v>
      </c>
      <c r="F21" s="94" t="s">
        <v>33</v>
      </c>
      <c r="G21" s="95"/>
      <c r="H21" s="96"/>
      <c r="I21" s="12"/>
      <c r="J21" s="128"/>
      <c r="K21" s="11"/>
      <c r="L21" s="11"/>
    </row>
    <row r="22" spans="1:12" ht="39.75" customHeight="1" x14ac:dyDescent="0.25">
      <c r="A22" s="166"/>
      <c r="B22" s="170"/>
      <c r="C22" s="162"/>
      <c r="D22" s="164"/>
      <c r="E22" s="158"/>
      <c r="F22" s="94" t="s">
        <v>34</v>
      </c>
      <c r="G22" s="95"/>
      <c r="H22" s="96"/>
      <c r="I22" s="12"/>
      <c r="J22" s="133"/>
      <c r="K22" s="11"/>
      <c r="L22" s="11"/>
    </row>
    <row r="23" spans="1:12" ht="51" customHeight="1" x14ac:dyDescent="0.25">
      <c r="A23" s="166"/>
      <c r="B23" s="171"/>
      <c r="C23" s="110"/>
      <c r="D23" s="165"/>
      <c r="E23" s="159"/>
      <c r="F23" s="94" t="s">
        <v>35</v>
      </c>
      <c r="G23" s="95"/>
      <c r="H23" s="96"/>
      <c r="I23" s="12"/>
      <c r="J23" s="129"/>
      <c r="K23" s="11"/>
      <c r="L23" s="11"/>
    </row>
    <row r="24" spans="1:12" ht="37.5" customHeight="1" x14ac:dyDescent="0.25">
      <c r="A24" s="267" t="s">
        <v>218</v>
      </c>
      <c r="B24" s="161" t="s">
        <v>217</v>
      </c>
      <c r="C24" s="109"/>
      <c r="D24" s="163">
        <f>SUM(I24:I26)</f>
        <v>0</v>
      </c>
      <c r="E24" s="157" t="e">
        <f>+D24/C24</f>
        <v>#DIV/0!</v>
      </c>
      <c r="F24" s="94" t="s">
        <v>219</v>
      </c>
      <c r="G24" s="95"/>
      <c r="H24" s="96"/>
      <c r="I24" s="12"/>
      <c r="J24" s="128"/>
      <c r="K24" s="11"/>
      <c r="L24" s="11"/>
    </row>
    <row r="25" spans="1:12" ht="37.5" customHeight="1" x14ac:dyDescent="0.25">
      <c r="A25" s="267"/>
      <c r="B25" s="170"/>
      <c r="C25" s="162"/>
      <c r="D25" s="164"/>
      <c r="E25" s="158"/>
      <c r="F25" s="94" t="s">
        <v>36</v>
      </c>
      <c r="G25" s="95"/>
      <c r="H25" s="96"/>
      <c r="I25" s="12"/>
      <c r="J25" s="133"/>
      <c r="K25" s="11"/>
      <c r="L25" s="11"/>
    </row>
    <row r="26" spans="1:12" ht="39" customHeight="1" x14ac:dyDescent="0.25">
      <c r="A26" s="267"/>
      <c r="B26" s="170"/>
      <c r="C26" s="162"/>
      <c r="D26" s="164"/>
      <c r="E26" s="158"/>
      <c r="F26" s="94" t="s">
        <v>37</v>
      </c>
      <c r="G26" s="95"/>
      <c r="H26" s="96"/>
      <c r="I26" s="12"/>
      <c r="J26" s="133"/>
      <c r="K26" s="11"/>
      <c r="L26" s="11"/>
    </row>
    <row r="27" spans="1:12" ht="51" customHeight="1" x14ac:dyDescent="0.25">
      <c r="A27" s="267"/>
      <c r="B27" s="171"/>
      <c r="C27" s="110"/>
      <c r="D27" s="165"/>
      <c r="E27" s="159"/>
      <c r="F27" s="94" t="s">
        <v>38</v>
      </c>
      <c r="G27" s="95"/>
      <c r="H27" s="96"/>
      <c r="I27" s="12"/>
      <c r="J27" s="129"/>
      <c r="K27" s="11"/>
      <c r="L27" s="11"/>
    </row>
    <row r="28" spans="1:12" ht="51.75" customHeight="1" x14ac:dyDescent="0.25">
      <c r="A28" s="142" t="s">
        <v>215</v>
      </c>
      <c r="B28" s="161" t="s">
        <v>91</v>
      </c>
      <c r="C28" s="109"/>
      <c r="D28" s="163">
        <f>SUM(I28:I29)</f>
        <v>0</v>
      </c>
      <c r="E28" s="157" t="e">
        <f>+D28/C28</f>
        <v>#DIV/0!</v>
      </c>
      <c r="F28" s="94" t="s">
        <v>39</v>
      </c>
      <c r="G28" s="95"/>
      <c r="H28" s="96"/>
      <c r="I28" s="12"/>
      <c r="J28" s="128"/>
      <c r="K28" s="11"/>
      <c r="L28" s="11"/>
    </row>
    <row r="29" spans="1:12" ht="66.75" customHeight="1" x14ac:dyDescent="0.25">
      <c r="A29" s="166"/>
      <c r="B29" s="170"/>
      <c r="C29" s="162"/>
      <c r="D29" s="164"/>
      <c r="E29" s="158"/>
      <c r="F29" s="94" t="s">
        <v>92</v>
      </c>
      <c r="G29" s="95"/>
      <c r="H29" s="96"/>
      <c r="I29" s="12"/>
      <c r="J29" s="133"/>
      <c r="K29" s="11"/>
      <c r="L29" s="11"/>
    </row>
    <row r="30" spans="1:12" ht="38.25" customHeight="1" x14ac:dyDescent="0.25">
      <c r="A30" s="166"/>
      <c r="B30" s="170"/>
      <c r="C30" s="162"/>
      <c r="D30" s="164"/>
      <c r="E30" s="158"/>
      <c r="F30" s="94" t="s">
        <v>19</v>
      </c>
      <c r="G30" s="95"/>
      <c r="H30" s="96"/>
      <c r="I30" s="12"/>
      <c r="J30" s="133"/>
      <c r="K30" s="11"/>
      <c r="L30" s="11"/>
    </row>
    <row r="31" spans="1:12" ht="56.25" customHeight="1" x14ac:dyDescent="0.25">
      <c r="A31" s="166"/>
      <c r="B31" s="161" t="s">
        <v>40</v>
      </c>
      <c r="C31" s="109"/>
      <c r="D31" s="109"/>
      <c r="E31" s="157" t="e">
        <f>+D31/C31</f>
        <v>#DIV/0!</v>
      </c>
      <c r="F31" s="104" t="s">
        <v>220</v>
      </c>
      <c r="G31" s="105"/>
      <c r="H31" s="106"/>
      <c r="I31" s="13"/>
      <c r="J31" s="275"/>
      <c r="K31" s="11"/>
      <c r="L31" s="11"/>
    </row>
    <row r="32" spans="1:12" ht="53.25" customHeight="1" x14ac:dyDescent="0.25">
      <c r="A32" s="166"/>
      <c r="B32" s="170"/>
      <c r="C32" s="162"/>
      <c r="D32" s="162"/>
      <c r="E32" s="158"/>
      <c r="F32" s="104" t="s">
        <v>90</v>
      </c>
      <c r="G32" s="105"/>
      <c r="H32" s="106"/>
      <c r="I32" s="13"/>
      <c r="J32" s="275"/>
      <c r="K32" s="11"/>
      <c r="L32" s="11"/>
    </row>
    <row r="33" spans="1:12" ht="49.5" customHeight="1" x14ac:dyDescent="0.25">
      <c r="A33" s="166"/>
      <c r="B33" s="171"/>
      <c r="C33" s="162"/>
      <c r="D33" s="162"/>
      <c r="E33" s="158"/>
      <c r="F33" s="94" t="s">
        <v>41</v>
      </c>
      <c r="G33" s="95"/>
      <c r="H33" s="96"/>
      <c r="I33" s="13"/>
      <c r="J33" s="275"/>
      <c r="K33" s="11"/>
      <c r="L33" s="11"/>
    </row>
    <row r="34" spans="1:12" ht="64.5" customHeight="1" x14ac:dyDescent="0.25">
      <c r="A34" s="166"/>
      <c r="B34" s="76" t="s">
        <v>129</v>
      </c>
      <c r="C34" s="54"/>
      <c r="D34" s="54"/>
      <c r="E34" s="60" t="e">
        <f>+D34/C34</f>
        <v>#DIV/0!</v>
      </c>
      <c r="F34" s="104" t="s">
        <v>130</v>
      </c>
      <c r="G34" s="105"/>
      <c r="H34" s="106"/>
      <c r="I34" s="13"/>
      <c r="J34" s="59"/>
      <c r="K34" s="11"/>
      <c r="L34" s="11"/>
    </row>
    <row r="35" spans="1:12" ht="66.75" customHeight="1" x14ac:dyDescent="0.25">
      <c r="A35" s="267" t="s">
        <v>221</v>
      </c>
      <c r="B35" s="160" t="s">
        <v>132</v>
      </c>
      <c r="C35" s="271"/>
      <c r="D35" s="272">
        <f>SUM(I35:I36)</f>
        <v>0</v>
      </c>
      <c r="E35" s="273" t="e">
        <f>+D35/C35</f>
        <v>#DIV/0!</v>
      </c>
      <c r="F35" s="274" t="s">
        <v>133</v>
      </c>
      <c r="G35" s="274"/>
      <c r="H35" s="274"/>
      <c r="I35" s="13"/>
      <c r="J35" s="275"/>
      <c r="K35" s="11"/>
      <c r="L35" s="11"/>
    </row>
    <row r="36" spans="1:12" ht="80.25" customHeight="1" x14ac:dyDescent="0.25">
      <c r="A36" s="267"/>
      <c r="B36" s="160"/>
      <c r="C36" s="271"/>
      <c r="D36" s="272"/>
      <c r="E36" s="273"/>
      <c r="F36" s="274" t="s">
        <v>131</v>
      </c>
      <c r="G36" s="274"/>
      <c r="H36" s="274"/>
      <c r="I36" s="13"/>
      <c r="J36" s="275"/>
      <c r="K36" s="11"/>
      <c r="L36" s="11"/>
    </row>
    <row r="37" spans="1:12" ht="46.5" customHeight="1" x14ac:dyDescent="0.25">
      <c r="A37" s="267"/>
      <c r="B37" s="160" t="s">
        <v>134</v>
      </c>
      <c r="C37" s="271"/>
      <c r="D37" s="271"/>
      <c r="E37" s="273" t="e">
        <f>+D37/C37</f>
        <v>#DIV/0!</v>
      </c>
      <c r="F37" s="274" t="s">
        <v>42</v>
      </c>
      <c r="G37" s="274"/>
      <c r="H37" s="274"/>
      <c r="I37" s="40">
        <f>SUM(I38:I39)</f>
        <v>0</v>
      </c>
      <c r="J37" s="275"/>
      <c r="K37" s="11"/>
      <c r="L37" s="11"/>
    </row>
    <row r="38" spans="1:12" ht="49.5" customHeight="1" x14ac:dyDescent="0.25">
      <c r="A38" s="267"/>
      <c r="B38" s="160"/>
      <c r="C38" s="271"/>
      <c r="D38" s="271"/>
      <c r="E38" s="273"/>
      <c r="F38" s="274" t="s">
        <v>43</v>
      </c>
      <c r="G38" s="274"/>
      <c r="H38" s="274"/>
      <c r="I38" s="13"/>
      <c r="J38" s="275"/>
      <c r="K38" s="11"/>
      <c r="L38" s="11"/>
    </row>
    <row r="39" spans="1:12" ht="81" customHeight="1" x14ac:dyDescent="0.25">
      <c r="A39" s="267"/>
      <c r="B39" s="160"/>
      <c r="C39" s="271"/>
      <c r="D39" s="271"/>
      <c r="E39" s="273"/>
      <c r="F39" s="274" t="s">
        <v>44</v>
      </c>
      <c r="G39" s="274"/>
      <c r="H39" s="274"/>
      <c r="I39" s="13"/>
      <c r="J39" s="275"/>
      <c r="K39" s="11"/>
      <c r="L39" s="11"/>
    </row>
    <row r="40" spans="1:12" ht="21" customHeight="1" x14ac:dyDescent="0.25">
      <c r="A40" s="276" t="s">
        <v>367</v>
      </c>
      <c r="B40" s="277"/>
      <c r="C40" s="277"/>
      <c r="D40" s="277"/>
      <c r="E40" s="277"/>
      <c r="F40" s="277"/>
      <c r="G40" s="277"/>
      <c r="H40" s="277"/>
      <c r="I40" s="277"/>
      <c r="J40" s="278"/>
      <c r="K40" s="11"/>
      <c r="L40" s="11"/>
    </row>
    <row r="41" spans="1:12" ht="36.75" customHeight="1" x14ac:dyDescent="0.25">
      <c r="A41" s="142" t="s">
        <v>161</v>
      </c>
      <c r="B41" s="161" t="s">
        <v>368</v>
      </c>
      <c r="C41" s="109"/>
      <c r="D41" s="163">
        <f>SUM(I41:I42)</f>
        <v>0</v>
      </c>
      <c r="E41" s="157" t="e">
        <f>+D41/C41</f>
        <v>#DIV/0!</v>
      </c>
      <c r="F41" s="94" t="s">
        <v>369</v>
      </c>
      <c r="G41" s="95"/>
      <c r="H41" s="96"/>
      <c r="I41" s="12"/>
      <c r="J41" s="128"/>
      <c r="K41" s="11"/>
      <c r="L41" s="11"/>
    </row>
    <row r="42" spans="1:12" ht="36.75" customHeight="1" x14ac:dyDescent="0.25">
      <c r="A42" s="166"/>
      <c r="B42" s="170"/>
      <c r="C42" s="162"/>
      <c r="D42" s="164"/>
      <c r="E42" s="158"/>
      <c r="F42" s="94" t="s">
        <v>370</v>
      </c>
      <c r="G42" s="95"/>
      <c r="H42" s="96"/>
      <c r="I42" s="12"/>
      <c r="J42" s="133"/>
      <c r="K42" s="11"/>
      <c r="L42" s="11"/>
    </row>
    <row r="43" spans="1:12" ht="51.75" customHeight="1" x14ac:dyDescent="0.25">
      <c r="A43" s="166"/>
      <c r="B43" s="70" t="s">
        <v>371</v>
      </c>
      <c r="C43" s="12"/>
      <c r="D43" s="12"/>
      <c r="E43" s="35" t="e">
        <f>+D43/C43</f>
        <v>#DIV/0!</v>
      </c>
      <c r="F43" s="94" t="s">
        <v>372</v>
      </c>
      <c r="G43" s="95"/>
      <c r="H43" s="96"/>
      <c r="I43" s="13"/>
      <c r="J43" s="17"/>
      <c r="K43" s="11"/>
      <c r="L43" s="11"/>
    </row>
    <row r="44" spans="1:12" ht="36.75" customHeight="1" x14ac:dyDescent="0.25">
      <c r="A44" s="267" t="s">
        <v>162</v>
      </c>
      <c r="B44" s="161" t="s">
        <v>22</v>
      </c>
      <c r="C44" s="109"/>
      <c r="D44" s="163">
        <f>SUM(I44:I45)</f>
        <v>0</v>
      </c>
      <c r="E44" s="157" t="e">
        <f>+D44/C44</f>
        <v>#DIV/0!</v>
      </c>
      <c r="F44" s="104" t="s">
        <v>23</v>
      </c>
      <c r="G44" s="105"/>
      <c r="H44" s="106"/>
      <c r="I44" s="12"/>
      <c r="J44" s="128"/>
      <c r="K44" s="11"/>
      <c r="L44" s="11"/>
    </row>
    <row r="45" spans="1:12" ht="52.5" customHeight="1" x14ac:dyDescent="0.25">
      <c r="A45" s="267"/>
      <c r="B45" s="171"/>
      <c r="C45" s="110"/>
      <c r="D45" s="165"/>
      <c r="E45" s="159"/>
      <c r="F45" s="104" t="s">
        <v>24</v>
      </c>
      <c r="G45" s="105"/>
      <c r="H45" s="106"/>
      <c r="I45" s="12"/>
      <c r="J45" s="129"/>
      <c r="K45" s="11"/>
      <c r="L45" s="11"/>
    </row>
    <row r="46" spans="1:12" ht="36" customHeight="1" x14ac:dyDescent="0.25">
      <c r="A46" s="267"/>
      <c r="B46" s="161" t="s">
        <v>45</v>
      </c>
      <c r="C46" s="109"/>
      <c r="D46" s="163">
        <f>SUM(I46:I47)</f>
        <v>0</v>
      </c>
      <c r="E46" s="157" t="e">
        <f>+D46/C46</f>
        <v>#DIV/0!</v>
      </c>
      <c r="F46" s="104" t="s">
        <v>46</v>
      </c>
      <c r="G46" s="105"/>
      <c r="H46" s="106"/>
      <c r="I46" s="12"/>
      <c r="J46" s="128"/>
      <c r="K46" s="11"/>
      <c r="L46" s="11"/>
    </row>
    <row r="47" spans="1:12" ht="51" customHeight="1" x14ac:dyDescent="0.25">
      <c r="A47" s="267"/>
      <c r="B47" s="171"/>
      <c r="C47" s="110"/>
      <c r="D47" s="165"/>
      <c r="E47" s="159"/>
      <c r="F47" s="104" t="s">
        <v>47</v>
      </c>
      <c r="G47" s="105"/>
      <c r="H47" s="106"/>
      <c r="I47" s="12"/>
      <c r="J47" s="129"/>
      <c r="K47" s="11"/>
      <c r="L47" s="11"/>
    </row>
    <row r="48" spans="1:12" ht="46.5" customHeight="1" x14ac:dyDescent="0.25">
      <c r="A48" s="166" t="s">
        <v>204</v>
      </c>
      <c r="B48" s="161" t="s">
        <v>48</v>
      </c>
      <c r="C48" s="109"/>
      <c r="D48" s="163">
        <f>SUM(I48:I51)</f>
        <v>0</v>
      </c>
      <c r="E48" s="157" t="e">
        <f>+D48/C48</f>
        <v>#DIV/0!</v>
      </c>
      <c r="F48" s="94" t="s">
        <v>49</v>
      </c>
      <c r="G48" s="95"/>
      <c r="H48" s="96"/>
      <c r="I48" s="12"/>
      <c r="J48" s="128"/>
      <c r="K48" s="11"/>
      <c r="L48" s="11"/>
    </row>
    <row r="49" spans="1:12" ht="48" customHeight="1" x14ac:dyDescent="0.25">
      <c r="A49" s="166"/>
      <c r="B49" s="170"/>
      <c r="C49" s="162"/>
      <c r="D49" s="164"/>
      <c r="E49" s="158"/>
      <c r="F49" s="94" t="s">
        <v>384</v>
      </c>
      <c r="G49" s="95"/>
      <c r="H49" s="96"/>
      <c r="I49" s="12"/>
      <c r="J49" s="133"/>
      <c r="K49" s="11"/>
      <c r="L49" s="11"/>
    </row>
    <row r="50" spans="1:12" ht="65.25" customHeight="1" x14ac:dyDescent="0.25">
      <c r="A50" s="166"/>
      <c r="B50" s="170"/>
      <c r="C50" s="162"/>
      <c r="D50" s="164"/>
      <c r="E50" s="158"/>
      <c r="F50" s="94" t="s">
        <v>50</v>
      </c>
      <c r="G50" s="95"/>
      <c r="H50" s="96"/>
      <c r="I50" s="12"/>
      <c r="J50" s="133"/>
      <c r="K50" s="11"/>
      <c r="L50" s="11"/>
    </row>
    <row r="51" spans="1:12" ht="40.5" customHeight="1" x14ac:dyDescent="0.25">
      <c r="A51" s="166"/>
      <c r="B51" s="170"/>
      <c r="C51" s="162"/>
      <c r="D51" s="164"/>
      <c r="E51" s="158"/>
      <c r="F51" s="94" t="s">
        <v>51</v>
      </c>
      <c r="G51" s="95"/>
      <c r="H51" s="96"/>
      <c r="I51" s="12"/>
      <c r="J51" s="133"/>
      <c r="K51" s="11"/>
      <c r="L51" s="11"/>
    </row>
    <row r="52" spans="1:12" ht="54.75" customHeight="1" x14ac:dyDescent="0.25">
      <c r="A52" s="142" t="s">
        <v>164</v>
      </c>
      <c r="B52" s="39" t="s">
        <v>388</v>
      </c>
      <c r="C52" s="20"/>
      <c r="D52" s="20"/>
      <c r="E52" s="46" t="e">
        <f>+D52/C52</f>
        <v>#DIV/0!</v>
      </c>
      <c r="F52" s="94" t="s">
        <v>389</v>
      </c>
      <c r="G52" s="95"/>
      <c r="H52" s="96"/>
      <c r="I52" s="12"/>
      <c r="J52" s="21"/>
      <c r="K52" s="11"/>
      <c r="L52" s="11"/>
    </row>
    <row r="53" spans="1:12" ht="56.25" customHeight="1" x14ac:dyDescent="0.25">
      <c r="A53" s="166"/>
      <c r="B53" s="39" t="s">
        <v>222</v>
      </c>
      <c r="C53" s="20"/>
      <c r="D53" s="20"/>
      <c r="E53" s="46" t="e">
        <f>+D53/C53</f>
        <v>#DIV/0!</v>
      </c>
      <c r="F53" s="104" t="s">
        <v>26</v>
      </c>
      <c r="G53" s="105"/>
      <c r="H53" s="106"/>
      <c r="I53" s="12"/>
      <c r="J53" s="21"/>
      <c r="K53" s="11"/>
      <c r="L53" s="11"/>
    </row>
    <row r="54" spans="1:12" ht="108" customHeight="1" x14ac:dyDescent="0.25">
      <c r="A54" s="22" t="s">
        <v>165</v>
      </c>
      <c r="B54" s="37" t="s">
        <v>27</v>
      </c>
      <c r="C54" s="13"/>
      <c r="D54" s="13"/>
      <c r="E54" s="34" t="e">
        <f>+D54/C54</f>
        <v>#DIV/0!</v>
      </c>
      <c r="F54" s="154"/>
      <c r="G54" s="154"/>
      <c r="H54" s="154"/>
      <c r="I54" s="155"/>
      <c r="J54" s="23"/>
      <c r="K54" s="11"/>
      <c r="L54" s="11"/>
    </row>
    <row r="55" spans="1:12" ht="22.5" customHeight="1" x14ac:dyDescent="0.25">
      <c r="A55" s="125" t="s">
        <v>166</v>
      </c>
      <c r="B55" s="126"/>
      <c r="C55" s="126"/>
      <c r="D55" s="126"/>
      <c r="E55" s="126"/>
      <c r="F55" s="126"/>
      <c r="G55" s="126"/>
      <c r="H55" s="126"/>
      <c r="I55" s="126"/>
      <c r="J55" s="127"/>
      <c r="K55" s="11"/>
      <c r="L55" s="11"/>
    </row>
    <row r="56" spans="1:12" ht="18.75" x14ac:dyDescent="0.25">
      <c r="A56" s="182" t="s">
        <v>167</v>
      </c>
      <c r="B56" s="183"/>
      <c r="C56" s="183"/>
      <c r="D56" s="183"/>
      <c r="E56" s="183"/>
      <c r="F56" s="183"/>
      <c r="G56" s="183"/>
      <c r="H56" s="183"/>
      <c r="I56" s="183"/>
      <c r="J56" s="184"/>
    </row>
    <row r="57" spans="1:12" ht="32.25" customHeight="1" x14ac:dyDescent="0.25">
      <c r="A57" s="212" t="s">
        <v>152</v>
      </c>
      <c r="B57" s="144" t="s">
        <v>266</v>
      </c>
      <c r="C57" s="89"/>
      <c r="D57" s="139">
        <f>(I57-I58)*100/I57</f>
        <v>100</v>
      </c>
      <c r="E57" s="107" t="e">
        <f>+D57/C57</f>
        <v>#DIV/0!</v>
      </c>
      <c r="F57" s="104" t="s">
        <v>267</v>
      </c>
      <c r="G57" s="105"/>
      <c r="H57" s="106"/>
      <c r="I57" s="40">
        <f>SUM(I60,I62+1)</f>
        <v>1</v>
      </c>
      <c r="J57" s="128"/>
    </row>
    <row r="58" spans="1:12" ht="35.25" customHeight="1" x14ac:dyDescent="0.25">
      <c r="A58" s="213"/>
      <c r="B58" s="146"/>
      <c r="C58" s="147"/>
      <c r="D58" s="141"/>
      <c r="E58" s="108"/>
      <c r="F58" s="94" t="s">
        <v>311</v>
      </c>
      <c r="G58" s="95"/>
      <c r="H58" s="96"/>
      <c r="I58" s="13"/>
      <c r="J58" s="129"/>
    </row>
    <row r="59" spans="1:12" ht="66" customHeight="1" x14ac:dyDescent="0.25">
      <c r="A59" s="213"/>
      <c r="B59" s="39" t="s">
        <v>303</v>
      </c>
      <c r="C59" s="20"/>
      <c r="D59" s="43" t="e">
        <f>(I57-I59)/I59</f>
        <v>#DIV/0!</v>
      </c>
      <c r="E59" s="46" t="e">
        <f>+D59/C59</f>
        <v>#DIV/0!</v>
      </c>
      <c r="F59" s="104" t="s">
        <v>331</v>
      </c>
      <c r="G59" s="105"/>
      <c r="H59" s="106"/>
      <c r="I59" s="13"/>
      <c r="J59" s="24"/>
    </row>
    <row r="60" spans="1:12" ht="36" customHeight="1" x14ac:dyDescent="0.25">
      <c r="A60" s="213"/>
      <c r="B60" s="144" t="s">
        <v>297</v>
      </c>
      <c r="C60" s="89"/>
      <c r="D60" s="139" t="e">
        <f>I60/I62</f>
        <v>#DIV/0!</v>
      </c>
      <c r="E60" s="107" t="e">
        <f>+D60/C60</f>
        <v>#DIV/0!</v>
      </c>
      <c r="F60" s="104" t="s">
        <v>296</v>
      </c>
      <c r="G60" s="105"/>
      <c r="H60" s="106"/>
      <c r="I60" s="13"/>
      <c r="J60" s="128"/>
      <c r="K60" s="2"/>
    </row>
    <row r="61" spans="1:12" ht="36.75" customHeight="1" x14ac:dyDescent="0.25">
      <c r="A61" s="213"/>
      <c r="B61" s="145"/>
      <c r="C61" s="90"/>
      <c r="D61" s="140"/>
      <c r="E61" s="152"/>
      <c r="F61" s="94" t="s">
        <v>298</v>
      </c>
      <c r="G61" s="95"/>
      <c r="H61" s="96"/>
      <c r="I61" s="13"/>
      <c r="J61" s="133"/>
      <c r="K61" s="2"/>
    </row>
    <row r="62" spans="1:12" ht="51" customHeight="1" x14ac:dyDescent="0.25">
      <c r="A62" s="214"/>
      <c r="B62" s="146"/>
      <c r="C62" s="147"/>
      <c r="D62" s="141"/>
      <c r="E62" s="108"/>
      <c r="F62" s="104" t="s">
        <v>304</v>
      </c>
      <c r="G62" s="105"/>
      <c r="H62" s="106"/>
      <c r="I62" s="13"/>
      <c r="J62" s="129"/>
    </row>
    <row r="63" spans="1:12" ht="45.75" customHeight="1" x14ac:dyDescent="0.25">
      <c r="A63" s="176" t="s">
        <v>153</v>
      </c>
      <c r="B63" s="144" t="s">
        <v>268</v>
      </c>
      <c r="C63" s="89"/>
      <c r="D63" s="139">
        <f>I63*100/I57</f>
        <v>0</v>
      </c>
      <c r="E63" s="107" t="e">
        <f>+D63/C63</f>
        <v>#DIV/0!</v>
      </c>
      <c r="F63" s="104" t="s">
        <v>269</v>
      </c>
      <c r="G63" s="105"/>
      <c r="H63" s="106"/>
      <c r="I63" s="13"/>
      <c r="J63" s="128"/>
    </row>
    <row r="64" spans="1:12" ht="62.25" customHeight="1" x14ac:dyDescent="0.25">
      <c r="A64" s="178"/>
      <c r="B64" s="146"/>
      <c r="C64" s="147"/>
      <c r="D64" s="141"/>
      <c r="E64" s="108"/>
      <c r="F64" s="94" t="s">
        <v>270</v>
      </c>
      <c r="G64" s="95"/>
      <c r="H64" s="96"/>
      <c r="I64" s="40">
        <f>I90/I57</f>
        <v>0</v>
      </c>
      <c r="J64" s="129"/>
    </row>
    <row r="65" spans="1:10" ht="18.75" x14ac:dyDescent="0.3">
      <c r="A65" s="233" t="s">
        <v>168</v>
      </c>
      <c r="B65" s="233"/>
      <c r="C65" s="233"/>
      <c r="D65" s="233"/>
      <c r="E65" s="233"/>
      <c r="F65" s="233"/>
      <c r="G65" s="233"/>
      <c r="H65" s="233"/>
      <c r="I65" s="233"/>
      <c r="J65" s="233"/>
    </row>
    <row r="66" spans="1:10" ht="31.5" customHeight="1" x14ac:dyDescent="0.25">
      <c r="A66" s="142" t="s">
        <v>154</v>
      </c>
      <c r="B66" s="161" t="s">
        <v>329</v>
      </c>
      <c r="C66" s="109"/>
      <c r="D66" s="139">
        <f>SUM(I70:I72)</f>
        <v>0</v>
      </c>
      <c r="E66" s="107" t="e">
        <f>+D66/C66</f>
        <v>#DIV/0!</v>
      </c>
      <c r="F66" s="98" t="s">
        <v>282</v>
      </c>
      <c r="G66" s="99"/>
      <c r="H66" s="100"/>
      <c r="I66" s="40">
        <f>SUM(I67,D66,I73,D74)</f>
        <v>0</v>
      </c>
      <c r="J66" s="189"/>
    </row>
    <row r="67" spans="1:10" ht="30.75" customHeight="1" x14ac:dyDescent="0.25">
      <c r="A67" s="143"/>
      <c r="B67" s="170"/>
      <c r="C67" s="162"/>
      <c r="D67" s="140"/>
      <c r="E67" s="152"/>
      <c r="F67" s="98" t="s">
        <v>330</v>
      </c>
      <c r="G67" s="99"/>
      <c r="H67" s="100"/>
      <c r="I67" s="40">
        <f>SUM(I68:I69)</f>
        <v>0</v>
      </c>
      <c r="J67" s="190"/>
    </row>
    <row r="68" spans="1:10" ht="39" customHeight="1" x14ac:dyDescent="0.25">
      <c r="A68" s="143"/>
      <c r="B68" s="170"/>
      <c r="C68" s="162"/>
      <c r="D68" s="140"/>
      <c r="E68" s="152"/>
      <c r="F68" s="94" t="s">
        <v>316</v>
      </c>
      <c r="G68" s="95"/>
      <c r="H68" s="96"/>
      <c r="I68" s="13"/>
      <c r="J68" s="190"/>
    </row>
    <row r="69" spans="1:10" ht="64.5" customHeight="1" x14ac:dyDescent="0.25">
      <c r="A69" s="143"/>
      <c r="B69" s="170"/>
      <c r="C69" s="162"/>
      <c r="D69" s="140"/>
      <c r="E69" s="152"/>
      <c r="F69" s="94" t="s">
        <v>317</v>
      </c>
      <c r="G69" s="95"/>
      <c r="H69" s="96"/>
      <c r="I69" s="13"/>
      <c r="J69" s="190"/>
    </row>
    <row r="70" spans="1:10" ht="41.25" customHeight="1" x14ac:dyDescent="0.25">
      <c r="A70" s="143"/>
      <c r="B70" s="170"/>
      <c r="C70" s="162"/>
      <c r="D70" s="140"/>
      <c r="E70" s="152"/>
      <c r="F70" s="94" t="s">
        <v>319</v>
      </c>
      <c r="G70" s="95"/>
      <c r="H70" s="96"/>
      <c r="I70" s="13"/>
      <c r="J70" s="190"/>
    </row>
    <row r="71" spans="1:10" ht="40.5" customHeight="1" x14ac:dyDescent="0.25">
      <c r="A71" s="143"/>
      <c r="B71" s="170"/>
      <c r="C71" s="162"/>
      <c r="D71" s="140"/>
      <c r="E71" s="152"/>
      <c r="F71" s="94" t="s">
        <v>320</v>
      </c>
      <c r="G71" s="95"/>
      <c r="H71" s="96"/>
      <c r="I71" s="13"/>
      <c r="J71" s="190"/>
    </row>
    <row r="72" spans="1:10" ht="38.25" customHeight="1" x14ac:dyDescent="0.25">
      <c r="A72" s="143"/>
      <c r="B72" s="170"/>
      <c r="C72" s="162"/>
      <c r="D72" s="140"/>
      <c r="E72" s="152"/>
      <c r="F72" s="94" t="s">
        <v>318</v>
      </c>
      <c r="G72" s="95"/>
      <c r="H72" s="96"/>
      <c r="I72" s="13"/>
      <c r="J72" s="190"/>
    </row>
    <row r="73" spans="1:10" ht="39" customHeight="1" x14ac:dyDescent="0.25">
      <c r="A73" s="143"/>
      <c r="B73" s="171"/>
      <c r="C73" s="110"/>
      <c r="D73" s="141"/>
      <c r="E73" s="108"/>
      <c r="F73" s="94" t="s">
        <v>144</v>
      </c>
      <c r="G73" s="95"/>
      <c r="H73" s="96"/>
      <c r="I73" s="13"/>
      <c r="J73" s="191"/>
    </row>
    <row r="74" spans="1:10" ht="36" customHeight="1" x14ac:dyDescent="0.25">
      <c r="A74" s="143"/>
      <c r="B74" s="144" t="s">
        <v>283</v>
      </c>
      <c r="C74" s="89"/>
      <c r="D74" s="201">
        <f>SUM(I74:I77)</f>
        <v>0</v>
      </c>
      <c r="E74" s="192" t="e">
        <f>+D74/C74</f>
        <v>#DIV/0!</v>
      </c>
      <c r="F74" s="98" t="s">
        <v>284</v>
      </c>
      <c r="G74" s="99"/>
      <c r="H74" s="100"/>
      <c r="I74" s="19"/>
      <c r="J74" s="189"/>
    </row>
    <row r="75" spans="1:10" ht="30" customHeight="1" x14ac:dyDescent="0.25">
      <c r="A75" s="143"/>
      <c r="B75" s="145"/>
      <c r="C75" s="90"/>
      <c r="D75" s="208"/>
      <c r="E75" s="193"/>
      <c r="F75" s="195" t="s">
        <v>305</v>
      </c>
      <c r="G75" s="196"/>
      <c r="H75" s="197"/>
      <c r="I75" s="19"/>
      <c r="J75" s="190"/>
    </row>
    <row r="76" spans="1:10" ht="30.75" customHeight="1" x14ac:dyDescent="0.25">
      <c r="A76" s="143"/>
      <c r="B76" s="145"/>
      <c r="C76" s="90"/>
      <c r="D76" s="208"/>
      <c r="E76" s="193"/>
      <c r="F76" s="94" t="s">
        <v>312</v>
      </c>
      <c r="G76" s="95"/>
      <c r="H76" s="96"/>
      <c r="I76" s="19"/>
      <c r="J76" s="190"/>
    </row>
    <row r="77" spans="1:10" ht="55.5" customHeight="1" x14ac:dyDescent="0.25">
      <c r="A77" s="143"/>
      <c r="B77" s="145"/>
      <c r="C77" s="90"/>
      <c r="D77" s="208"/>
      <c r="E77" s="193"/>
      <c r="F77" s="98" t="s">
        <v>321</v>
      </c>
      <c r="G77" s="99"/>
      <c r="H77" s="100"/>
      <c r="I77" s="41">
        <f>SUM(I78:I79)</f>
        <v>0</v>
      </c>
      <c r="J77" s="190"/>
    </row>
    <row r="78" spans="1:10" ht="51.75" customHeight="1" x14ac:dyDescent="0.25">
      <c r="A78" s="143"/>
      <c r="B78" s="145"/>
      <c r="C78" s="90"/>
      <c r="D78" s="208"/>
      <c r="E78" s="193"/>
      <c r="F78" s="98" t="s">
        <v>322</v>
      </c>
      <c r="G78" s="99"/>
      <c r="H78" s="100"/>
      <c r="I78" s="19"/>
      <c r="J78" s="190"/>
    </row>
    <row r="79" spans="1:10" ht="64.5" customHeight="1" x14ac:dyDescent="0.25">
      <c r="A79" s="143"/>
      <c r="B79" s="146"/>
      <c r="C79" s="147"/>
      <c r="D79" s="202"/>
      <c r="E79" s="194"/>
      <c r="F79" s="98" t="s">
        <v>323</v>
      </c>
      <c r="G79" s="99"/>
      <c r="H79" s="100"/>
      <c r="I79" s="19"/>
      <c r="J79" s="191"/>
    </row>
    <row r="80" spans="1:10" ht="36" customHeight="1" x14ac:dyDescent="0.25">
      <c r="A80" s="143"/>
      <c r="B80" s="144" t="s">
        <v>313</v>
      </c>
      <c r="C80" s="89"/>
      <c r="D80" s="201" t="e">
        <f>I81/I80*100</f>
        <v>#DIV/0!</v>
      </c>
      <c r="E80" s="192" t="e">
        <f>+D80/C80</f>
        <v>#DIV/0!</v>
      </c>
      <c r="F80" s="98" t="s">
        <v>314</v>
      </c>
      <c r="G80" s="99"/>
      <c r="H80" s="100"/>
      <c r="I80" s="19"/>
      <c r="J80" s="185"/>
    </row>
    <row r="81" spans="1:11" ht="40.5" customHeight="1" x14ac:dyDescent="0.25">
      <c r="A81" s="209"/>
      <c r="B81" s="146"/>
      <c r="C81" s="147"/>
      <c r="D81" s="202"/>
      <c r="E81" s="194"/>
      <c r="F81" s="98" t="s">
        <v>315</v>
      </c>
      <c r="G81" s="99"/>
      <c r="H81" s="100"/>
      <c r="I81" s="19"/>
      <c r="J81" s="186"/>
    </row>
    <row r="82" spans="1:11" ht="29.25" customHeight="1" x14ac:dyDescent="0.25">
      <c r="A82" s="142" t="s">
        <v>155</v>
      </c>
      <c r="B82" s="161" t="s">
        <v>120</v>
      </c>
      <c r="C82" s="109"/>
      <c r="D82" s="89"/>
      <c r="E82" s="107" t="e">
        <f>+D82/C82</f>
        <v>#DIV/0!</v>
      </c>
      <c r="F82" s="98" t="s">
        <v>281</v>
      </c>
      <c r="G82" s="99"/>
      <c r="H82" s="100"/>
      <c r="I82" s="19"/>
      <c r="J82" s="187"/>
    </row>
    <row r="83" spans="1:11" ht="31.5" customHeight="1" x14ac:dyDescent="0.25">
      <c r="A83" s="166"/>
      <c r="B83" s="170"/>
      <c r="C83" s="162"/>
      <c r="D83" s="90"/>
      <c r="E83" s="152"/>
      <c r="F83" s="98" t="s">
        <v>280</v>
      </c>
      <c r="G83" s="99"/>
      <c r="H83" s="100"/>
      <c r="I83" s="40">
        <f>SUM(I85,I87)</f>
        <v>0</v>
      </c>
      <c r="J83" s="188"/>
    </row>
    <row r="84" spans="1:11" ht="39" customHeight="1" x14ac:dyDescent="0.25">
      <c r="A84" s="166"/>
      <c r="B84" s="170"/>
      <c r="C84" s="162"/>
      <c r="D84" s="90"/>
      <c r="E84" s="152"/>
      <c r="F84" s="98" t="s">
        <v>145</v>
      </c>
      <c r="G84" s="99"/>
      <c r="H84" s="100"/>
      <c r="I84" s="41">
        <f>SUM(I85:I86)</f>
        <v>0</v>
      </c>
      <c r="J84" s="188"/>
      <c r="K84" s="2"/>
    </row>
    <row r="85" spans="1:11" ht="48.75" customHeight="1" x14ac:dyDescent="0.25">
      <c r="A85" s="166"/>
      <c r="B85" s="170"/>
      <c r="C85" s="162"/>
      <c r="D85" s="90"/>
      <c r="E85" s="152"/>
      <c r="F85" s="98" t="s">
        <v>146</v>
      </c>
      <c r="G85" s="99"/>
      <c r="H85" s="100"/>
      <c r="I85" s="19"/>
      <c r="J85" s="188"/>
      <c r="K85" s="2"/>
    </row>
    <row r="86" spans="1:11" ht="53.25" customHeight="1" x14ac:dyDescent="0.25">
      <c r="A86" s="166"/>
      <c r="B86" s="170"/>
      <c r="C86" s="162"/>
      <c r="D86" s="90"/>
      <c r="E86" s="152"/>
      <c r="F86" s="98" t="s">
        <v>147</v>
      </c>
      <c r="G86" s="99"/>
      <c r="H86" s="100"/>
      <c r="I86" s="19"/>
      <c r="J86" s="188"/>
      <c r="K86" s="2"/>
    </row>
    <row r="87" spans="1:11" ht="39" customHeight="1" x14ac:dyDescent="0.25">
      <c r="A87" s="166"/>
      <c r="B87" s="170"/>
      <c r="C87" s="162"/>
      <c r="D87" s="90"/>
      <c r="E87" s="152"/>
      <c r="F87" s="94" t="s">
        <v>285</v>
      </c>
      <c r="G87" s="95"/>
      <c r="H87" s="96"/>
      <c r="I87" s="19"/>
      <c r="J87" s="188"/>
    </row>
    <row r="88" spans="1:11" ht="35.25" customHeight="1" x14ac:dyDescent="0.25">
      <c r="A88" s="166"/>
      <c r="B88" s="170"/>
      <c r="C88" s="162"/>
      <c r="D88" s="90"/>
      <c r="E88" s="152"/>
      <c r="F88" s="94" t="s">
        <v>325</v>
      </c>
      <c r="G88" s="95"/>
      <c r="H88" s="96"/>
      <c r="I88" s="25"/>
      <c r="J88" s="188"/>
    </row>
    <row r="89" spans="1:11" ht="39.75" customHeight="1" x14ac:dyDescent="0.25">
      <c r="A89" s="166"/>
      <c r="B89" s="170"/>
      <c r="C89" s="162"/>
      <c r="D89" s="90"/>
      <c r="E89" s="152"/>
      <c r="F89" s="94" t="s">
        <v>310</v>
      </c>
      <c r="G89" s="95"/>
      <c r="H89" s="96"/>
      <c r="I89" s="19"/>
      <c r="J89" s="188"/>
    </row>
    <row r="90" spans="1:11" ht="36" customHeight="1" x14ac:dyDescent="0.25">
      <c r="A90" s="166"/>
      <c r="B90" s="170"/>
      <c r="C90" s="162"/>
      <c r="D90" s="90"/>
      <c r="E90" s="152"/>
      <c r="F90" s="98" t="s">
        <v>286</v>
      </c>
      <c r="G90" s="99"/>
      <c r="H90" s="100"/>
      <c r="I90" s="19"/>
      <c r="J90" s="188"/>
    </row>
    <row r="91" spans="1:11" ht="37.5" customHeight="1" x14ac:dyDescent="0.25">
      <c r="A91" s="166"/>
      <c r="B91" s="170"/>
      <c r="C91" s="162"/>
      <c r="D91" s="90"/>
      <c r="E91" s="152"/>
      <c r="F91" s="98" t="s">
        <v>287</v>
      </c>
      <c r="G91" s="99"/>
      <c r="H91" s="100"/>
      <c r="I91" s="19"/>
      <c r="J91" s="188"/>
    </row>
    <row r="92" spans="1:11" ht="33" customHeight="1" x14ac:dyDescent="0.25">
      <c r="A92" s="166"/>
      <c r="B92" s="170"/>
      <c r="C92" s="162"/>
      <c r="D92" s="90"/>
      <c r="E92" s="152"/>
      <c r="F92" s="98" t="s">
        <v>288</v>
      </c>
      <c r="G92" s="99"/>
      <c r="H92" s="100"/>
      <c r="I92" s="19"/>
      <c r="J92" s="188"/>
    </row>
    <row r="93" spans="1:11" ht="55.5" customHeight="1" x14ac:dyDescent="0.25">
      <c r="A93" s="166"/>
      <c r="B93" s="160" t="s">
        <v>326</v>
      </c>
      <c r="C93" s="109"/>
      <c r="D93" s="198" t="e">
        <f>I94/I78*100</f>
        <v>#DIV/0!</v>
      </c>
      <c r="E93" s="107" t="e">
        <f>+D93/C93</f>
        <v>#DIV/0!</v>
      </c>
      <c r="F93" s="94" t="s">
        <v>324</v>
      </c>
      <c r="G93" s="95"/>
      <c r="H93" s="96"/>
      <c r="I93" s="41">
        <f>SUM(I94:I95)</f>
        <v>0</v>
      </c>
      <c r="J93" s="205"/>
    </row>
    <row r="94" spans="1:11" ht="63" customHeight="1" x14ac:dyDescent="0.25">
      <c r="A94" s="166"/>
      <c r="B94" s="160"/>
      <c r="C94" s="162"/>
      <c r="D94" s="198"/>
      <c r="E94" s="152"/>
      <c r="F94" s="94" t="s">
        <v>328</v>
      </c>
      <c r="G94" s="95"/>
      <c r="H94" s="96"/>
      <c r="I94" s="19"/>
      <c r="J94" s="206"/>
    </row>
    <row r="95" spans="1:11" ht="69" customHeight="1" x14ac:dyDescent="0.25">
      <c r="A95" s="166"/>
      <c r="B95" s="160"/>
      <c r="C95" s="110"/>
      <c r="D95" s="198"/>
      <c r="E95" s="108"/>
      <c r="F95" s="94" t="s">
        <v>327</v>
      </c>
      <c r="G95" s="95"/>
      <c r="H95" s="96"/>
      <c r="I95" s="19"/>
      <c r="J95" s="207"/>
    </row>
    <row r="96" spans="1:11" ht="21" customHeight="1" x14ac:dyDescent="0.25">
      <c r="A96" s="111" t="s">
        <v>169</v>
      </c>
      <c r="B96" s="111"/>
      <c r="C96" s="111"/>
      <c r="D96" s="111"/>
      <c r="E96" s="111"/>
      <c r="F96" s="111"/>
      <c r="G96" s="111"/>
      <c r="H96" s="111"/>
      <c r="I96" s="111"/>
      <c r="J96" s="111"/>
    </row>
    <row r="97" spans="1:10" ht="30" customHeight="1" x14ac:dyDescent="0.25">
      <c r="A97" s="176" t="s">
        <v>156</v>
      </c>
      <c r="B97" s="199" t="s">
        <v>175</v>
      </c>
      <c r="C97" s="109"/>
      <c r="D97" s="139" t="e">
        <f>I98/I97*100</f>
        <v>#DIV/0!</v>
      </c>
      <c r="E97" s="107" t="e">
        <f>+D97/C97</f>
        <v>#DIV/0!</v>
      </c>
      <c r="F97" s="91" t="s">
        <v>184</v>
      </c>
      <c r="G97" s="92"/>
      <c r="H97" s="93"/>
      <c r="I97" s="19"/>
      <c r="J97" s="203"/>
    </row>
    <row r="98" spans="1:10" ht="42" customHeight="1" x14ac:dyDescent="0.25">
      <c r="A98" s="177"/>
      <c r="B98" s="200"/>
      <c r="C98" s="110"/>
      <c r="D98" s="140"/>
      <c r="E98" s="108"/>
      <c r="F98" s="91" t="s">
        <v>178</v>
      </c>
      <c r="G98" s="92"/>
      <c r="H98" s="93"/>
      <c r="I98" s="19"/>
      <c r="J98" s="204"/>
    </row>
    <row r="99" spans="1:10" ht="38.25" customHeight="1" x14ac:dyDescent="0.25">
      <c r="A99" s="177"/>
      <c r="B99" s="199" t="s">
        <v>176</v>
      </c>
      <c r="C99" s="109"/>
      <c r="D99" s="198" t="e">
        <f>+I100/I99*100</f>
        <v>#DIV/0!</v>
      </c>
      <c r="E99" s="107" t="e">
        <f>+D99/C99</f>
        <v>#DIV/0!</v>
      </c>
      <c r="F99" s="91" t="s">
        <v>185</v>
      </c>
      <c r="G99" s="92"/>
      <c r="H99" s="93"/>
      <c r="I99" s="19"/>
      <c r="J99" s="203"/>
    </row>
    <row r="100" spans="1:10" ht="39.75" customHeight="1" x14ac:dyDescent="0.25">
      <c r="A100" s="177"/>
      <c r="B100" s="200"/>
      <c r="C100" s="110"/>
      <c r="D100" s="198"/>
      <c r="E100" s="108"/>
      <c r="F100" s="91" t="s">
        <v>180</v>
      </c>
      <c r="G100" s="92"/>
      <c r="H100" s="93"/>
      <c r="I100" s="19"/>
      <c r="J100" s="204"/>
    </row>
    <row r="101" spans="1:10" ht="39.75" customHeight="1" x14ac:dyDescent="0.25">
      <c r="A101" s="177"/>
      <c r="B101" s="199" t="s">
        <v>251</v>
      </c>
      <c r="C101" s="109"/>
      <c r="D101" s="198" t="e">
        <f>+I102/I101*100</f>
        <v>#DIV/0!</v>
      </c>
      <c r="E101" s="107" t="e">
        <f>+D101/C101</f>
        <v>#DIV/0!</v>
      </c>
      <c r="F101" s="91" t="s">
        <v>252</v>
      </c>
      <c r="G101" s="92"/>
      <c r="H101" s="93"/>
      <c r="I101" s="19"/>
      <c r="J101" s="210"/>
    </row>
    <row r="102" spans="1:10" ht="39.75" customHeight="1" x14ac:dyDescent="0.25">
      <c r="A102" s="177"/>
      <c r="B102" s="200"/>
      <c r="C102" s="110"/>
      <c r="D102" s="198"/>
      <c r="E102" s="108"/>
      <c r="F102" s="91" t="s">
        <v>253</v>
      </c>
      <c r="G102" s="92"/>
      <c r="H102" s="93"/>
      <c r="I102" s="19"/>
      <c r="J102" s="211"/>
    </row>
    <row r="103" spans="1:10" ht="39.75" customHeight="1" x14ac:dyDescent="0.25">
      <c r="A103" s="177"/>
      <c r="B103" s="199" t="s">
        <v>250</v>
      </c>
      <c r="C103" s="109"/>
      <c r="D103" s="198" t="e">
        <f>+I104/I103*100</f>
        <v>#DIV/0!</v>
      </c>
      <c r="E103" s="107" t="e">
        <f>+D103/C103</f>
        <v>#DIV/0!</v>
      </c>
      <c r="F103" s="91" t="s">
        <v>254</v>
      </c>
      <c r="G103" s="92"/>
      <c r="H103" s="93"/>
      <c r="I103" s="19"/>
      <c r="J103" s="210"/>
    </row>
    <row r="104" spans="1:10" ht="39.75" customHeight="1" x14ac:dyDescent="0.25">
      <c r="A104" s="178"/>
      <c r="B104" s="200"/>
      <c r="C104" s="110"/>
      <c r="D104" s="198"/>
      <c r="E104" s="108"/>
      <c r="F104" s="91" t="s">
        <v>255</v>
      </c>
      <c r="G104" s="92"/>
      <c r="H104" s="93"/>
      <c r="I104" s="19"/>
      <c r="J104" s="211"/>
    </row>
    <row r="105" spans="1:10" ht="18.75" customHeight="1" x14ac:dyDescent="0.25">
      <c r="A105" s="111" t="s">
        <v>170</v>
      </c>
      <c r="B105" s="111"/>
      <c r="C105" s="111"/>
      <c r="D105" s="111"/>
      <c r="E105" s="111"/>
      <c r="F105" s="111"/>
      <c r="G105" s="111"/>
      <c r="H105" s="111"/>
      <c r="I105" s="111"/>
      <c r="J105" s="111"/>
    </row>
    <row r="106" spans="1:10" ht="49.5" customHeight="1" x14ac:dyDescent="0.25">
      <c r="A106" s="176" t="s">
        <v>157</v>
      </c>
      <c r="B106" s="37" t="s">
        <v>289</v>
      </c>
      <c r="C106" s="13"/>
      <c r="D106" s="40" t="e">
        <f>I83/(I106+I111+I114)</f>
        <v>#DIV/0!</v>
      </c>
      <c r="E106" s="34" t="e">
        <f>+D106/C106</f>
        <v>#DIV/0!</v>
      </c>
      <c r="F106" s="104" t="s">
        <v>293</v>
      </c>
      <c r="G106" s="105"/>
      <c r="H106" s="106"/>
      <c r="I106" s="40">
        <f>SUM(I107:I109,I117,I118)</f>
        <v>0</v>
      </c>
      <c r="J106" s="26"/>
    </row>
    <row r="107" spans="1:10" ht="62.25" customHeight="1" x14ac:dyDescent="0.25">
      <c r="A107" s="177"/>
      <c r="B107" s="144" t="s">
        <v>271</v>
      </c>
      <c r="C107" s="89"/>
      <c r="D107" s="139" t="e">
        <f>(I107+I112+I115)/(I106+I111+I114)*100</f>
        <v>#DIV/0!</v>
      </c>
      <c r="E107" s="107" t="e">
        <f>+D107/C107</f>
        <v>#DIV/0!</v>
      </c>
      <c r="F107" s="104" t="s">
        <v>291</v>
      </c>
      <c r="G107" s="105"/>
      <c r="H107" s="106"/>
      <c r="I107" s="13"/>
      <c r="J107" s="179"/>
    </row>
    <row r="108" spans="1:10" ht="48" customHeight="1" x14ac:dyDescent="0.25">
      <c r="A108" s="177"/>
      <c r="B108" s="145"/>
      <c r="C108" s="90"/>
      <c r="D108" s="140"/>
      <c r="E108" s="152"/>
      <c r="F108" s="94" t="s">
        <v>290</v>
      </c>
      <c r="G108" s="95"/>
      <c r="H108" s="96"/>
      <c r="I108" s="13"/>
      <c r="J108" s="180"/>
    </row>
    <row r="109" spans="1:10" ht="54" customHeight="1" x14ac:dyDescent="0.25">
      <c r="A109" s="177"/>
      <c r="B109" s="145"/>
      <c r="C109" s="90"/>
      <c r="D109" s="140"/>
      <c r="E109" s="152"/>
      <c r="F109" s="94" t="s">
        <v>292</v>
      </c>
      <c r="G109" s="95"/>
      <c r="H109" s="96"/>
      <c r="I109" s="19"/>
      <c r="J109" s="180"/>
    </row>
    <row r="110" spans="1:10" ht="38.25" customHeight="1" x14ac:dyDescent="0.25">
      <c r="A110" s="177"/>
      <c r="B110" s="145"/>
      <c r="C110" s="90"/>
      <c r="D110" s="140"/>
      <c r="E110" s="152"/>
      <c r="F110" s="94" t="s">
        <v>299</v>
      </c>
      <c r="G110" s="95"/>
      <c r="H110" s="96"/>
      <c r="I110" s="19"/>
      <c r="J110" s="180"/>
    </row>
    <row r="111" spans="1:10" ht="36.75" customHeight="1" x14ac:dyDescent="0.25">
      <c r="A111" s="177"/>
      <c r="B111" s="145"/>
      <c r="C111" s="90"/>
      <c r="D111" s="140"/>
      <c r="E111" s="152"/>
      <c r="F111" s="94" t="s">
        <v>277</v>
      </c>
      <c r="G111" s="95"/>
      <c r="H111" s="96"/>
      <c r="I111" s="41">
        <f>SUM(I112:I113)</f>
        <v>0</v>
      </c>
      <c r="J111" s="180"/>
    </row>
    <row r="112" spans="1:10" ht="52.5" customHeight="1" x14ac:dyDescent="0.25">
      <c r="A112" s="177"/>
      <c r="B112" s="145"/>
      <c r="C112" s="90"/>
      <c r="D112" s="140"/>
      <c r="E112" s="152"/>
      <c r="F112" s="94" t="s">
        <v>275</v>
      </c>
      <c r="G112" s="95"/>
      <c r="H112" s="96"/>
      <c r="I112" s="19"/>
      <c r="J112" s="180"/>
    </row>
    <row r="113" spans="1:10" ht="36" customHeight="1" x14ac:dyDescent="0.25">
      <c r="A113" s="177"/>
      <c r="B113" s="145"/>
      <c r="C113" s="90"/>
      <c r="D113" s="140"/>
      <c r="E113" s="152"/>
      <c r="F113" s="94" t="s">
        <v>276</v>
      </c>
      <c r="G113" s="95"/>
      <c r="H113" s="96"/>
      <c r="I113" s="19"/>
      <c r="J113" s="180"/>
    </row>
    <row r="114" spans="1:10" ht="34.5" customHeight="1" x14ac:dyDescent="0.25">
      <c r="A114" s="177"/>
      <c r="B114" s="145"/>
      <c r="C114" s="90"/>
      <c r="D114" s="140"/>
      <c r="E114" s="152"/>
      <c r="F114" s="94" t="s">
        <v>278</v>
      </c>
      <c r="G114" s="95"/>
      <c r="H114" s="96"/>
      <c r="I114" s="41">
        <f>SUM(I115:I116)</f>
        <v>0</v>
      </c>
      <c r="J114" s="180"/>
    </row>
    <row r="115" spans="1:10" ht="52.5" customHeight="1" x14ac:dyDescent="0.25">
      <c r="A115" s="177"/>
      <c r="B115" s="145"/>
      <c r="C115" s="90"/>
      <c r="D115" s="140"/>
      <c r="E115" s="152"/>
      <c r="F115" s="94" t="s">
        <v>294</v>
      </c>
      <c r="G115" s="95"/>
      <c r="H115" s="96"/>
      <c r="I115" s="19"/>
      <c r="J115" s="180"/>
    </row>
    <row r="116" spans="1:10" ht="51.75" customHeight="1" x14ac:dyDescent="0.25">
      <c r="A116" s="177"/>
      <c r="B116" s="145"/>
      <c r="C116" s="90"/>
      <c r="D116" s="140"/>
      <c r="E116" s="152"/>
      <c r="F116" s="94" t="s">
        <v>295</v>
      </c>
      <c r="G116" s="95"/>
      <c r="H116" s="96"/>
      <c r="I116" s="19"/>
      <c r="J116" s="180"/>
    </row>
    <row r="117" spans="1:10" ht="38.25" customHeight="1" x14ac:dyDescent="0.25">
      <c r="A117" s="177"/>
      <c r="B117" s="145"/>
      <c r="C117" s="147"/>
      <c r="D117" s="140"/>
      <c r="E117" s="108"/>
      <c r="F117" s="94" t="s">
        <v>279</v>
      </c>
      <c r="G117" s="95"/>
      <c r="H117" s="96"/>
      <c r="I117" s="19"/>
      <c r="J117" s="181"/>
    </row>
    <row r="118" spans="1:10" ht="36.75" customHeight="1" x14ac:dyDescent="0.25">
      <c r="A118" s="177"/>
      <c r="B118" s="144" t="s">
        <v>273</v>
      </c>
      <c r="C118" s="89"/>
      <c r="D118" s="139" t="e">
        <f>I118/I106*100</f>
        <v>#DIV/0!</v>
      </c>
      <c r="E118" s="107" t="e">
        <f>+D118/C118</f>
        <v>#DIV/0!</v>
      </c>
      <c r="F118" s="104" t="s">
        <v>274</v>
      </c>
      <c r="G118" s="105"/>
      <c r="H118" s="106"/>
      <c r="I118" s="41">
        <f>SUM(I119:I120)</f>
        <v>0</v>
      </c>
      <c r="J118" s="179"/>
    </row>
    <row r="119" spans="1:10" ht="53.25" customHeight="1" x14ac:dyDescent="0.25">
      <c r="A119" s="177"/>
      <c r="B119" s="145"/>
      <c r="C119" s="90"/>
      <c r="D119" s="140"/>
      <c r="E119" s="152"/>
      <c r="F119" s="104" t="s">
        <v>300</v>
      </c>
      <c r="G119" s="105"/>
      <c r="H119" s="106"/>
      <c r="I119" s="19"/>
      <c r="J119" s="180"/>
    </row>
    <row r="120" spans="1:10" ht="61.5" customHeight="1" x14ac:dyDescent="0.25">
      <c r="A120" s="177"/>
      <c r="B120" s="146"/>
      <c r="C120" s="147"/>
      <c r="D120" s="141"/>
      <c r="E120" s="108"/>
      <c r="F120" s="104" t="s">
        <v>301</v>
      </c>
      <c r="G120" s="105"/>
      <c r="H120" s="106"/>
      <c r="I120" s="19"/>
      <c r="J120" s="181"/>
    </row>
    <row r="121" spans="1:10" ht="92.25" customHeight="1" x14ac:dyDescent="0.25">
      <c r="A121" s="178"/>
      <c r="B121" s="36" t="s">
        <v>302</v>
      </c>
      <c r="C121" s="13"/>
      <c r="D121" s="40" t="e">
        <f>I121/(I60-I61)</f>
        <v>#DIV/0!</v>
      </c>
      <c r="E121" s="34" t="e">
        <f>+D121/C121</f>
        <v>#DIV/0!</v>
      </c>
      <c r="F121" s="94" t="s">
        <v>272</v>
      </c>
      <c r="G121" s="95"/>
      <c r="H121" s="96"/>
      <c r="I121" s="19"/>
      <c r="J121" s="14"/>
    </row>
    <row r="122" spans="1:10" ht="51.75" customHeight="1" x14ac:dyDescent="0.25">
      <c r="A122" s="175" t="s">
        <v>158</v>
      </c>
      <c r="B122" s="161" t="s">
        <v>117</v>
      </c>
      <c r="C122" s="109"/>
      <c r="D122" s="139" t="e">
        <f>I89/I122</f>
        <v>#DIV/0!</v>
      </c>
      <c r="E122" s="107" t="e">
        <f>+D122/C122</f>
        <v>#DIV/0!</v>
      </c>
      <c r="F122" s="94" t="s">
        <v>332</v>
      </c>
      <c r="G122" s="95"/>
      <c r="H122" s="96"/>
      <c r="I122" s="41">
        <f>SUM(I123:I126)</f>
        <v>0</v>
      </c>
      <c r="J122" s="128"/>
    </row>
    <row r="123" spans="1:10" ht="38.25" customHeight="1" x14ac:dyDescent="0.25">
      <c r="A123" s="175"/>
      <c r="B123" s="170"/>
      <c r="C123" s="162"/>
      <c r="D123" s="140"/>
      <c r="E123" s="152"/>
      <c r="F123" s="101" t="s">
        <v>306</v>
      </c>
      <c r="G123" s="102"/>
      <c r="H123" s="103"/>
      <c r="I123" s="19"/>
      <c r="J123" s="133"/>
    </row>
    <row r="124" spans="1:10" ht="52.5" customHeight="1" x14ac:dyDescent="0.25">
      <c r="A124" s="175"/>
      <c r="B124" s="170"/>
      <c r="C124" s="162"/>
      <c r="D124" s="140"/>
      <c r="E124" s="152"/>
      <c r="F124" s="101" t="s">
        <v>307</v>
      </c>
      <c r="G124" s="102"/>
      <c r="H124" s="103"/>
      <c r="I124" s="19"/>
      <c r="J124" s="133"/>
    </row>
    <row r="125" spans="1:10" ht="40.5" customHeight="1" x14ac:dyDescent="0.25">
      <c r="A125" s="175"/>
      <c r="B125" s="170"/>
      <c r="C125" s="162"/>
      <c r="D125" s="140"/>
      <c r="E125" s="152"/>
      <c r="F125" s="101" t="s">
        <v>308</v>
      </c>
      <c r="G125" s="102"/>
      <c r="H125" s="103"/>
      <c r="I125" s="19"/>
      <c r="J125" s="133"/>
    </row>
    <row r="126" spans="1:10" ht="54.75" customHeight="1" x14ac:dyDescent="0.25">
      <c r="A126" s="175"/>
      <c r="B126" s="171"/>
      <c r="C126" s="110"/>
      <c r="D126" s="141"/>
      <c r="E126" s="108"/>
      <c r="F126" s="101" t="s">
        <v>309</v>
      </c>
      <c r="G126" s="102"/>
      <c r="H126" s="103"/>
      <c r="I126" s="19"/>
      <c r="J126" s="129"/>
    </row>
    <row r="127" spans="1:10" s="2" customFormat="1" x14ac:dyDescent="0.25">
      <c r="C127" s="3"/>
      <c r="D127" s="3"/>
      <c r="E127" s="4"/>
      <c r="I127" s="3"/>
      <c r="J127" s="5"/>
    </row>
    <row r="128" spans="1:10" s="2" customFormat="1" ht="15.75" x14ac:dyDescent="0.25">
      <c r="A128" s="27"/>
      <c r="B128" s="27"/>
      <c r="C128" s="88"/>
      <c r="D128" s="88"/>
      <c r="E128" s="88"/>
      <c r="I128" s="3"/>
      <c r="J128" s="5"/>
    </row>
    <row r="129" spans="1:10" s="2" customFormat="1" ht="15.75" x14ac:dyDescent="0.25">
      <c r="A129" s="27"/>
      <c r="B129" s="27"/>
      <c r="C129" s="88"/>
      <c r="D129" s="88"/>
      <c r="E129" s="88"/>
      <c r="I129" s="3"/>
      <c r="J129" s="5"/>
    </row>
    <row r="130" spans="1:10" s="2" customFormat="1" x14ac:dyDescent="0.25">
      <c r="A130" s="28" t="s">
        <v>238</v>
      </c>
      <c r="B130" s="28" t="s">
        <v>187</v>
      </c>
      <c r="C130" s="97" t="s">
        <v>188</v>
      </c>
      <c r="D130" s="97"/>
      <c r="E130" s="97"/>
      <c r="I130" s="3"/>
      <c r="J130" s="5"/>
    </row>
    <row r="131" spans="1:10" s="2" customFormat="1" x14ac:dyDescent="0.25">
      <c r="C131" s="3"/>
      <c r="D131" s="3"/>
      <c r="E131" s="4"/>
      <c r="I131" s="3"/>
      <c r="J131" s="5"/>
    </row>
    <row r="132" spans="1:10" s="2" customFormat="1" x14ac:dyDescent="0.25">
      <c r="C132" s="3"/>
      <c r="D132" s="3"/>
      <c r="E132" s="4"/>
      <c r="I132" s="3"/>
      <c r="J132" s="5"/>
    </row>
    <row r="133" spans="1:10" s="2" customFormat="1" x14ac:dyDescent="0.25">
      <c r="C133" s="3"/>
      <c r="D133" s="3"/>
      <c r="E133" s="4"/>
      <c r="I133" s="3"/>
      <c r="J133" s="5"/>
    </row>
    <row r="134" spans="1:10" s="2" customFormat="1" x14ac:dyDescent="0.25">
      <c r="C134" s="3"/>
      <c r="D134" s="3"/>
      <c r="E134" s="4"/>
      <c r="I134" s="3"/>
      <c r="J134" s="5"/>
    </row>
    <row r="135" spans="1:10" s="2" customFormat="1" x14ac:dyDescent="0.25">
      <c r="C135" s="3"/>
      <c r="D135" s="3"/>
      <c r="E135" s="4"/>
      <c r="I135" s="3"/>
      <c r="J135" s="5"/>
    </row>
    <row r="136" spans="1:10" s="2" customFormat="1" x14ac:dyDescent="0.25">
      <c r="C136" s="3"/>
      <c r="D136" s="3"/>
      <c r="E136" s="4"/>
      <c r="I136" s="3"/>
      <c r="J136" s="5"/>
    </row>
    <row r="137" spans="1:10" s="2" customFormat="1" x14ac:dyDescent="0.25">
      <c r="C137" s="3"/>
      <c r="D137" s="3"/>
      <c r="E137" s="4"/>
      <c r="I137" s="3"/>
      <c r="J137" s="5"/>
    </row>
    <row r="138" spans="1:10" s="2" customFormat="1" x14ac:dyDescent="0.25">
      <c r="C138" s="3"/>
      <c r="D138" s="3"/>
      <c r="E138" s="4"/>
      <c r="I138" s="3"/>
      <c r="J138" s="5"/>
    </row>
    <row r="139" spans="1:10" s="2" customFormat="1" x14ac:dyDescent="0.25">
      <c r="C139" s="3"/>
      <c r="D139" s="3"/>
      <c r="E139" s="4"/>
      <c r="I139" s="3"/>
      <c r="J139" s="5"/>
    </row>
    <row r="140" spans="1:10" s="2" customFormat="1" x14ac:dyDescent="0.25">
      <c r="C140" s="3"/>
      <c r="D140" s="3"/>
      <c r="E140" s="4"/>
      <c r="I140" s="3"/>
      <c r="J140" s="5"/>
    </row>
    <row r="141" spans="1:10" s="2" customFormat="1" x14ac:dyDescent="0.25">
      <c r="C141" s="3"/>
      <c r="D141" s="3"/>
      <c r="E141" s="4"/>
      <c r="I141" s="3"/>
      <c r="J141" s="5"/>
    </row>
    <row r="142" spans="1:10" s="2" customFormat="1" x14ac:dyDescent="0.25">
      <c r="C142" s="3"/>
      <c r="D142" s="3"/>
      <c r="E142" s="4"/>
      <c r="I142" s="3"/>
      <c r="J142" s="5"/>
    </row>
    <row r="143" spans="1:10" s="2" customFormat="1" x14ac:dyDescent="0.25">
      <c r="C143" s="3"/>
      <c r="D143" s="3"/>
      <c r="E143" s="4"/>
      <c r="I143" s="3"/>
      <c r="J143" s="5"/>
    </row>
    <row r="144" spans="1:10" s="2" customFormat="1" x14ac:dyDescent="0.25">
      <c r="C144" s="3"/>
      <c r="D144" s="3"/>
      <c r="E144" s="4"/>
      <c r="I144" s="3"/>
      <c r="J144" s="5"/>
    </row>
    <row r="145" spans="3:10" s="2" customFormat="1" x14ac:dyDescent="0.25">
      <c r="C145" s="3"/>
      <c r="D145" s="3"/>
      <c r="E145" s="4"/>
      <c r="I145" s="3"/>
      <c r="J145" s="5"/>
    </row>
    <row r="146" spans="3:10" s="2" customFormat="1" x14ac:dyDescent="0.25">
      <c r="C146" s="3"/>
      <c r="D146" s="3"/>
      <c r="E146" s="4"/>
      <c r="I146" s="3"/>
      <c r="J146" s="5"/>
    </row>
    <row r="147" spans="3:10" s="2" customFormat="1" x14ac:dyDescent="0.25">
      <c r="C147" s="3"/>
      <c r="D147" s="3"/>
      <c r="E147" s="4"/>
      <c r="I147" s="3"/>
      <c r="J147" s="5"/>
    </row>
    <row r="148" spans="3:10" s="2" customFormat="1" x14ac:dyDescent="0.25">
      <c r="C148" s="3"/>
      <c r="D148" s="3"/>
      <c r="E148" s="4"/>
      <c r="I148" s="3"/>
      <c r="J148" s="5"/>
    </row>
    <row r="149" spans="3:10" s="2" customFormat="1" x14ac:dyDescent="0.25">
      <c r="C149" s="3"/>
      <c r="D149" s="3"/>
      <c r="E149" s="4"/>
      <c r="I149" s="3"/>
      <c r="J149" s="5"/>
    </row>
    <row r="150" spans="3:10" s="2" customFormat="1" x14ac:dyDescent="0.25">
      <c r="C150" s="3"/>
      <c r="D150" s="3"/>
      <c r="E150" s="4"/>
      <c r="I150" s="3"/>
      <c r="J150" s="5"/>
    </row>
    <row r="151" spans="3:10" s="2" customFormat="1" x14ac:dyDescent="0.25">
      <c r="C151" s="3"/>
      <c r="D151" s="3"/>
      <c r="E151" s="4"/>
      <c r="I151" s="3"/>
      <c r="J151" s="5"/>
    </row>
    <row r="152" spans="3:10" s="2" customFormat="1" x14ac:dyDescent="0.25">
      <c r="C152" s="3"/>
      <c r="D152" s="3"/>
      <c r="E152" s="4"/>
      <c r="I152" s="3"/>
      <c r="J152" s="5"/>
    </row>
    <row r="153" spans="3:10" s="2" customFormat="1" x14ac:dyDescent="0.25">
      <c r="C153" s="3"/>
      <c r="D153" s="3"/>
      <c r="E153" s="4"/>
      <c r="I153" s="3"/>
      <c r="J153" s="5"/>
    </row>
    <row r="154" spans="3:10" s="2" customFormat="1" x14ac:dyDescent="0.25">
      <c r="C154" s="3"/>
      <c r="D154" s="3"/>
      <c r="E154" s="4"/>
      <c r="I154" s="3"/>
      <c r="J154" s="5"/>
    </row>
    <row r="155" spans="3:10" s="2" customFormat="1" x14ac:dyDescent="0.25">
      <c r="C155" s="3"/>
      <c r="D155" s="3"/>
      <c r="E155" s="4"/>
      <c r="I155" s="3"/>
      <c r="J155" s="5"/>
    </row>
    <row r="156" spans="3:10" s="2" customFormat="1" x14ac:dyDescent="0.25">
      <c r="C156" s="3"/>
      <c r="D156" s="3"/>
      <c r="E156" s="4"/>
      <c r="I156" s="3"/>
      <c r="J156" s="5"/>
    </row>
    <row r="157" spans="3:10" s="2" customFormat="1" x14ac:dyDescent="0.25">
      <c r="C157" s="3"/>
      <c r="D157" s="3"/>
      <c r="E157" s="4"/>
      <c r="I157" s="3"/>
      <c r="J157" s="5"/>
    </row>
    <row r="158" spans="3:10" s="2" customFormat="1" x14ac:dyDescent="0.25">
      <c r="C158" s="3"/>
      <c r="D158" s="3"/>
      <c r="E158" s="4"/>
      <c r="I158" s="3"/>
      <c r="J158" s="5"/>
    </row>
    <row r="159" spans="3:10" s="2" customFormat="1" x14ac:dyDescent="0.25">
      <c r="C159" s="3"/>
      <c r="D159" s="3"/>
      <c r="E159" s="4"/>
      <c r="I159" s="3"/>
      <c r="J159" s="5"/>
    </row>
    <row r="160" spans="3:10" s="2" customFormat="1" x14ac:dyDescent="0.25">
      <c r="C160" s="3"/>
      <c r="D160" s="3"/>
      <c r="E160" s="4"/>
      <c r="I160" s="3"/>
      <c r="J160" s="5"/>
    </row>
    <row r="161" spans="3:10" s="2" customFormat="1" x14ac:dyDescent="0.25">
      <c r="C161" s="3"/>
      <c r="D161" s="3"/>
      <c r="E161" s="4"/>
      <c r="I161" s="3"/>
      <c r="J161" s="5"/>
    </row>
    <row r="162" spans="3:10" s="2" customFormat="1" x14ac:dyDescent="0.25">
      <c r="C162" s="3"/>
      <c r="D162" s="3"/>
      <c r="E162" s="4"/>
      <c r="I162" s="3"/>
      <c r="J162" s="5"/>
    </row>
    <row r="163" spans="3:10" s="2" customFormat="1" x14ac:dyDescent="0.25">
      <c r="C163" s="3"/>
      <c r="D163" s="3"/>
      <c r="E163" s="4"/>
      <c r="I163" s="3"/>
      <c r="J163" s="5"/>
    </row>
    <row r="164" spans="3:10" s="2" customFormat="1" x14ac:dyDescent="0.25">
      <c r="C164" s="3"/>
      <c r="D164" s="3"/>
      <c r="E164" s="4"/>
      <c r="I164" s="3"/>
      <c r="J164" s="5"/>
    </row>
    <row r="165" spans="3:10" s="2" customFormat="1" x14ac:dyDescent="0.25">
      <c r="C165" s="3"/>
      <c r="D165" s="3"/>
      <c r="E165" s="4"/>
      <c r="I165" s="3"/>
      <c r="J165" s="5"/>
    </row>
    <row r="166" spans="3:10" s="2" customFormat="1" x14ac:dyDescent="0.25">
      <c r="C166" s="3"/>
      <c r="D166" s="3"/>
      <c r="E166" s="4"/>
      <c r="I166" s="3"/>
      <c r="J166" s="5"/>
    </row>
    <row r="167" spans="3:10" s="2" customFormat="1" x14ac:dyDescent="0.25">
      <c r="C167" s="3"/>
      <c r="D167" s="3"/>
      <c r="E167" s="4"/>
      <c r="I167" s="3"/>
      <c r="J167" s="5"/>
    </row>
    <row r="168" spans="3:10" s="2" customFormat="1" x14ac:dyDescent="0.25">
      <c r="C168" s="3"/>
      <c r="D168" s="3"/>
      <c r="E168" s="4"/>
      <c r="I168" s="3"/>
      <c r="J168" s="5"/>
    </row>
    <row r="169" spans="3:10" s="2" customFormat="1" x14ac:dyDescent="0.25">
      <c r="C169" s="3"/>
      <c r="D169" s="3"/>
      <c r="E169" s="4"/>
      <c r="I169" s="3"/>
      <c r="J169" s="5"/>
    </row>
    <row r="170" spans="3:10" s="2" customFormat="1" x14ac:dyDescent="0.25">
      <c r="C170" s="3"/>
      <c r="D170" s="3"/>
      <c r="E170" s="4"/>
      <c r="I170" s="3"/>
      <c r="J170" s="5"/>
    </row>
    <row r="171" spans="3:10" s="2" customFormat="1" x14ac:dyDescent="0.25">
      <c r="C171" s="3"/>
      <c r="D171" s="3"/>
      <c r="E171" s="4"/>
      <c r="I171" s="3"/>
      <c r="J171" s="5"/>
    </row>
    <row r="172" spans="3:10" s="2" customFormat="1" x14ac:dyDescent="0.25">
      <c r="C172" s="3"/>
      <c r="D172" s="3"/>
      <c r="E172" s="4"/>
      <c r="I172" s="3"/>
      <c r="J172" s="5"/>
    </row>
    <row r="173" spans="3:10" s="2" customFormat="1" x14ac:dyDescent="0.25">
      <c r="C173" s="3"/>
      <c r="D173" s="3"/>
      <c r="E173" s="4"/>
      <c r="I173" s="3"/>
      <c r="J173" s="5"/>
    </row>
    <row r="174" spans="3:10" s="2" customFormat="1" x14ac:dyDescent="0.25">
      <c r="C174" s="3"/>
      <c r="D174" s="3"/>
      <c r="E174" s="4"/>
      <c r="I174" s="3"/>
      <c r="J174" s="5"/>
    </row>
    <row r="175" spans="3:10" s="2" customFormat="1" x14ac:dyDescent="0.25">
      <c r="C175" s="3"/>
      <c r="D175" s="3"/>
      <c r="E175" s="4"/>
      <c r="I175" s="3"/>
      <c r="J175" s="5"/>
    </row>
    <row r="176" spans="3:10" s="2" customFormat="1" x14ac:dyDescent="0.25">
      <c r="C176" s="3"/>
      <c r="D176" s="3"/>
      <c r="E176" s="4"/>
      <c r="I176" s="3"/>
      <c r="J176" s="5"/>
    </row>
    <row r="177" spans="3:10" s="2" customFormat="1" x14ac:dyDescent="0.25">
      <c r="C177" s="3"/>
      <c r="D177" s="3"/>
      <c r="E177" s="4"/>
      <c r="I177" s="3"/>
      <c r="J177" s="5"/>
    </row>
    <row r="178" spans="3:10" s="2" customFormat="1" x14ac:dyDescent="0.25">
      <c r="C178" s="3"/>
      <c r="D178" s="3"/>
      <c r="E178" s="4"/>
      <c r="I178" s="3"/>
      <c r="J178" s="5"/>
    </row>
    <row r="179" spans="3:10" s="2" customFormat="1" x14ac:dyDescent="0.25">
      <c r="C179" s="3"/>
      <c r="D179" s="3"/>
      <c r="E179" s="4"/>
      <c r="I179" s="3"/>
      <c r="J179" s="5"/>
    </row>
    <row r="180" spans="3:10" s="2" customFormat="1" x14ac:dyDescent="0.25">
      <c r="C180" s="3"/>
      <c r="D180" s="3"/>
      <c r="E180" s="4"/>
      <c r="I180" s="3"/>
      <c r="J180" s="5"/>
    </row>
    <row r="181" spans="3:10" s="2" customFormat="1" x14ac:dyDescent="0.25">
      <c r="C181" s="3"/>
      <c r="D181" s="3"/>
      <c r="E181" s="4"/>
      <c r="I181" s="3"/>
      <c r="J181" s="5"/>
    </row>
    <row r="182" spans="3:10" s="2" customFormat="1" x14ac:dyDescent="0.25">
      <c r="C182" s="3"/>
      <c r="D182" s="3"/>
      <c r="E182" s="4"/>
      <c r="I182" s="3"/>
      <c r="J182" s="5"/>
    </row>
    <row r="183" spans="3:10" s="2" customFormat="1" x14ac:dyDescent="0.25">
      <c r="C183" s="3"/>
      <c r="D183" s="3"/>
      <c r="E183" s="4"/>
      <c r="I183" s="3"/>
      <c r="J183" s="5"/>
    </row>
    <row r="184" spans="3:10" s="2" customFormat="1" x14ac:dyDescent="0.25">
      <c r="C184" s="3"/>
      <c r="D184" s="3"/>
      <c r="E184" s="4"/>
      <c r="I184" s="3"/>
      <c r="J184" s="5"/>
    </row>
    <row r="185" spans="3:10" s="2" customFormat="1" x14ac:dyDescent="0.25">
      <c r="C185" s="3"/>
      <c r="D185" s="3"/>
      <c r="E185" s="4"/>
      <c r="I185" s="3"/>
      <c r="J185" s="5"/>
    </row>
    <row r="186" spans="3:10" s="2" customFormat="1" x14ac:dyDescent="0.25">
      <c r="C186" s="3"/>
      <c r="D186" s="3"/>
      <c r="E186" s="4"/>
      <c r="I186" s="3"/>
      <c r="J186" s="5"/>
    </row>
    <row r="187" spans="3:10" s="2" customFormat="1" x14ac:dyDescent="0.25">
      <c r="C187" s="3"/>
      <c r="D187" s="3"/>
      <c r="E187" s="4"/>
      <c r="I187" s="3"/>
      <c r="J187" s="5"/>
    </row>
    <row r="188" spans="3:10" s="2" customFormat="1" x14ac:dyDescent="0.25">
      <c r="C188" s="3"/>
      <c r="D188" s="3"/>
      <c r="E188" s="4"/>
      <c r="I188" s="3"/>
      <c r="J188" s="5"/>
    </row>
    <row r="189" spans="3:10" s="2" customFormat="1" x14ac:dyDescent="0.25">
      <c r="C189" s="3"/>
      <c r="D189" s="3"/>
      <c r="E189" s="4"/>
      <c r="I189" s="3"/>
      <c r="J189" s="5"/>
    </row>
    <row r="190" spans="3:10" s="2" customFormat="1" x14ac:dyDescent="0.25">
      <c r="C190" s="3"/>
      <c r="D190" s="3"/>
      <c r="E190" s="4"/>
      <c r="I190" s="3"/>
      <c r="J190" s="5"/>
    </row>
    <row r="191" spans="3:10" s="2" customFormat="1" x14ac:dyDescent="0.25">
      <c r="C191" s="3"/>
      <c r="D191" s="3"/>
      <c r="E191" s="4"/>
      <c r="I191" s="3"/>
      <c r="J191" s="5"/>
    </row>
    <row r="192" spans="3:10" s="2" customFormat="1" x14ac:dyDescent="0.25">
      <c r="C192" s="3"/>
      <c r="D192" s="3"/>
      <c r="E192" s="4"/>
      <c r="I192" s="3"/>
      <c r="J192" s="5"/>
    </row>
    <row r="193" spans="3:10" s="2" customFormat="1" x14ac:dyDescent="0.25">
      <c r="C193" s="3"/>
      <c r="D193" s="3"/>
      <c r="E193" s="4"/>
      <c r="I193" s="3"/>
      <c r="J193" s="5"/>
    </row>
    <row r="194" spans="3:10" s="2" customFormat="1" x14ac:dyDescent="0.25">
      <c r="C194" s="3"/>
      <c r="D194" s="3"/>
      <c r="E194" s="4"/>
      <c r="I194" s="3"/>
      <c r="J194" s="5"/>
    </row>
    <row r="195" spans="3:10" s="2" customFormat="1" x14ac:dyDescent="0.25">
      <c r="C195" s="3"/>
      <c r="D195" s="3"/>
      <c r="E195" s="4"/>
      <c r="I195" s="3"/>
      <c r="J195" s="5"/>
    </row>
  </sheetData>
  <sheetProtection sheet="1" objects="1" scenarios="1" formatCells="0" formatColumns="0" formatRows="0" selectLockedCells="1"/>
  <mergeCells count="283">
    <mergeCell ref="J35:J36"/>
    <mergeCell ref="F36:H36"/>
    <mergeCell ref="J41:J42"/>
    <mergeCell ref="F35:H35"/>
    <mergeCell ref="E37:E39"/>
    <mergeCell ref="J37:J39"/>
    <mergeCell ref="F37:H37"/>
    <mergeCell ref="F38:H38"/>
    <mergeCell ref="F39:H39"/>
    <mergeCell ref="J31:J33"/>
    <mergeCell ref="F34:H34"/>
    <mergeCell ref="A24:A27"/>
    <mergeCell ref="B24:B27"/>
    <mergeCell ref="F27:H27"/>
    <mergeCell ref="F32:H32"/>
    <mergeCell ref="F29:H29"/>
    <mergeCell ref="F30:H30"/>
    <mergeCell ref="F31:H31"/>
    <mergeCell ref="A28:A34"/>
    <mergeCell ref="J24:J27"/>
    <mergeCell ref="C24:C27"/>
    <mergeCell ref="D24:D27"/>
    <mergeCell ref="E24:E27"/>
    <mergeCell ref="F25:H25"/>
    <mergeCell ref="F26:H26"/>
    <mergeCell ref="F24:H24"/>
    <mergeCell ref="J18:J20"/>
    <mergeCell ref="B21:B23"/>
    <mergeCell ref="C21:C23"/>
    <mergeCell ref="D21:D23"/>
    <mergeCell ref="E21:E23"/>
    <mergeCell ref="J21:J23"/>
    <mergeCell ref="F23:H23"/>
    <mergeCell ref="F18:H18"/>
    <mergeCell ref="F19:H19"/>
    <mergeCell ref="F21:H21"/>
    <mergeCell ref="F22:H22"/>
    <mergeCell ref="F20:H20"/>
    <mergeCell ref="A18:A23"/>
    <mergeCell ref="C129:E129"/>
    <mergeCell ref="B18:B20"/>
    <mergeCell ref="B31:B33"/>
    <mergeCell ref="C41:C42"/>
    <mergeCell ref="D41:D42"/>
    <mergeCell ref="E41:E42"/>
    <mergeCell ref="A35:A39"/>
    <mergeCell ref="B37:B39"/>
    <mergeCell ref="C37:C39"/>
    <mergeCell ref="C18:C20"/>
    <mergeCell ref="C31:C33"/>
    <mergeCell ref="D31:D33"/>
    <mergeCell ref="E31:E33"/>
    <mergeCell ref="E107:E117"/>
    <mergeCell ref="C101:C102"/>
    <mergeCell ref="C103:C104"/>
    <mergeCell ref="E74:E79"/>
    <mergeCell ref="E66:E73"/>
    <mergeCell ref="D60:D62"/>
    <mergeCell ref="E60:E62"/>
    <mergeCell ref="A52:A53"/>
    <mergeCell ref="A44:A47"/>
    <mergeCell ref="B46:B47"/>
    <mergeCell ref="F107:H107"/>
    <mergeCell ref="F109:H109"/>
    <mergeCell ref="F110:H110"/>
    <mergeCell ref="E18:E20"/>
    <mergeCell ref="D18:D20"/>
    <mergeCell ref="F41:H41"/>
    <mergeCell ref="F43:H43"/>
    <mergeCell ref="D37:D39"/>
    <mergeCell ref="J118:J120"/>
    <mergeCell ref="F119:H119"/>
    <mergeCell ref="F120:H120"/>
    <mergeCell ref="D99:D100"/>
    <mergeCell ref="E99:E100"/>
    <mergeCell ref="J107:J117"/>
    <mergeCell ref="F108:H108"/>
    <mergeCell ref="F99:H99"/>
    <mergeCell ref="J99:J100"/>
    <mergeCell ref="F100:H100"/>
    <mergeCell ref="F101:H101"/>
    <mergeCell ref="F102:H102"/>
    <mergeCell ref="F103:H103"/>
    <mergeCell ref="F104:H104"/>
    <mergeCell ref="F97:H97"/>
    <mergeCell ref="D74:D79"/>
    <mergeCell ref="F121:H121"/>
    <mergeCell ref="F126:H126"/>
    <mergeCell ref="B35:B36"/>
    <mergeCell ref="C35:C36"/>
    <mergeCell ref="D35:D36"/>
    <mergeCell ref="E35:E36"/>
    <mergeCell ref="F125:H125"/>
    <mergeCell ref="F122:H122"/>
    <mergeCell ref="J122:J126"/>
    <mergeCell ref="F123:H123"/>
    <mergeCell ref="F124:H124"/>
    <mergeCell ref="D103:D104"/>
    <mergeCell ref="E101:E102"/>
    <mergeCell ref="F115:H115"/>
    <mergeCell ref="F116:H116"/>
    <mergeCell ref="F117:H117"/>
    <mergeCell ref="J97:J98"/>
    <mergeCell ref="F98:H98"/>
    <mergeCell ref="F113:H113"/>
    <mergeCell ref="F114:H114"/>
    <mergeCell ref="A105:J105"/>
    <mergeCell ref="A106:A121"/>
    <mergeCell ref="F106:H106"/>
    <mergeCell ref="C99:C100"/>
    <mergeCell ref="C130:E130"/>
    <mergeCell ref="A40:J40"/>
    <mergeCell ref="A41:A43"/>
    <mergeCell ref="B41:B42"/>
    <mergeCell ref="F42:H42"/>
    <mergeCell ref="C128:E128"/>
    <mergeCell ref="F118:H118"/>
    <mergeCell ref="A122:A126"/>
    <mergeCell ref="B122:B126"/>
    <mergeCell ref="C122:C126"/>
    <mergeCell ref="D122:D126"/>
    <mergeCell ref="B118:B120"/>
    <mergeCell ref="C118:C120"/>
    <mergeCell ref="D118:D120"/>
    <mergeCell ref="E118:E120"/>
    <mergeCell ref="E122:E126"/>
    <mergeCell ref="B101:B102"/>
    <mergeCell ref="B103:B104"/>
    <mergeCell ref="F111:H111"/>
    <mergeCell ref="F112:H112"/>
    <mergeCell ref="B107:B117"/>
    <mergeCell ref="C107:C117"/>
    <mergeCell ref="D107:D117"/>
    <mergeCell ref="D101:D102"/>
    <mergeCell ref="E103:E104"/>
    <mergeCell ref="B99:B100"/>
    <mergeCell ref="C97:C98"/>
    <mergeCell ref="D97:D98"/>
    <mergeCell ref="E97:E98"/>
    <mergeCell ref="A97:A104"/>
    <mergeCell ref="B80:B81"/>
    <mergeCell ref="C80:C81"/>
    <mergeCell ref="D80:D81"/>
    <mergeCell ref="E82:E92"/>
    <mergeCell ref="B93:B95"/>
    <mergeCell ref="C93:C95"/>
    <mergeCell ref="D93:D95"/>
    <mergeCell ref="E93:E95"/>
    <mergeCell ref="A66:A81"/>
    <mergeCell ref="B66:B73"/>
    <mergeCell ref="C66:C73"/>
    <mergeCell ref="D66:D73"/>
    <mergeCell ref="B74:B79"/>
    <mergeCell ref="C74:C79"/>
    <mergeCell ref="E80:E81"/>
    <mergeCell ref="A96:J96"/>
    <mergeCell ref="B97:B98"/>
    <mergeCell ref="A82:A95"/>
    <mergeCell ref="B82:B92"/>
    <mergeCell ref="C82:C92"/>
    <mergeCell ref="D82:D92"/>
    <mergeCell ref="F82:H82"/>
    <mergeCell ref="F93:H93"/>
    <mergeCell ref="F79:H79"/>
    <mergeCell ref="F80:H80"/>
    <mergeCell ref="F83:H83"/>
    <mergeCell ref="F90:H90"/>
    <mergeCell ref="F91:H91"/>
    <mergeCell ref="F92:H92"/>
    <mergeCell ref="J80:J81"/>
    <mergeCell ref="F81:H81"/>
    <mergeCell ref="J82:J92"/>
    <mergeCell ref="F87:H87"/>
    <mergeCell ref="F88:H88"/>
    <mergeCell ref="F89:H89"/>
    <mergeCell ref="F84:H84"/>
    <mergeCell ref="F85:H85"/>
    <mergeCell ref="F86:H86"/>
    <mergeCell ref="J93:J95"/>
    <mergeCell ref="F94:H94"/>
    <mergeCell ref="F95:H95"/>
    <mergeCell ref="F71:H71"/>
    <mergeCell ref="F63:H63"/>
    <mergeCell ref="F64:H64"/>
    <mergeCell ref="F70:H70"/>
    <mergeCell ref="F77:H77"/>
    <mergeCell ref="F78:H78"/>
    <mergeCell ref="F72:H72"/>
    <mergeCell ref="F73:H73"/>
    <mergeCell ref="A65:J65"/>
    <mergeCell ref="A63:A64"/>
    <mergeCell ref="B63:B64"/>
    <mergeCell ref="C63:C64"/>
    <mergeCell ref="D63:D64"/>
    <mergeCell ref="E63:E64"/>
    <mergeCell ref="J74:J79"/>
    <mergeCell ref="J63:J64"/>
    <mergeCell ref="F66:H66"/>
    <mergeCell ref="J66:J73"/>
    <mergeCell ref="F67:H67"/>
    <mergeCell ref="F68:H68"/>
    <mergeCell ref="F69:H69"/>
    <mergeCell ref="F74:H74"/>
    <mergeCell ref="F75:H75"/>
    <mergeCell ref="F76:H76"/>
    <mergeCell ref="J44:J45"/>
    <mergeCell ref="F45:H45"/>
    <mergeCell ref="F44:H44"/>
    <mergeCell ref="F58:H58"/>
    <mergeCell ref="F59:H59"/>
    <mergeCell ref="E57:E58"/>
    <mergeCell ref="F57:H57"/>
    <mergeCell ref="J57:J58"/>
    <mergeCell ref="F52:H52"/>
    <mergeCell ref="F53:H53"/>
    <mergeCell ref="F48:H48"/>
    <mergeCell ref="J48:J51"/>
    <mergeCell ref="F49:H49"/>
    <mergeCell ref="J46:J47"/>
    <mergeCell ref="C46:C47"/>
    <mergeCell ref="F51:H51"/>
    <mergeCell ref="A55:J55"/>
    <mergeCell ref="A56:J56"/>
    <mergeCell ref="A57:A62"/>
    <mergeCell ref="B57:B58"/>
    <mergeCell ref="C57:C58"/>
    <mergeCell ref="D57:D58"/>
    <mergeCell ref="A48:A51"/>
    <mergeCell ref="B48:B51"/>
    <mergeCell ref="C48:C51"/>
    <mergeCell ref="D48:D51"/>
    <mergeCell ref="J60:J62"/>
    <mergeCell ref="F61:H61"/>
    <mergeCell ref="F62:H62"/>
    <mergeCell ref="F60:H60"/>
    <mergeCell ref="I1:J1"/>
    <mergeCell ref="I2:J2"/>
    <mergeCell ref="I3:J3"/>
    <mergeCell ref="J16:J17"/>
    <mergeCell ref="D46:D47"/>
    <mergeCell ref="C16:C17"/>
    <mergeCell ref="D16:D17"/>
    <mergeCell ref="A10:D10"/>
    <mergeCell ref="E10:F10"/>
    <mergeCell ref="F14:H14"/>
    <mergeCell ref="A15:J15"/>
    <mergeCell ref="J28:J30"/>
    <mergeCell ref="E16:E17"/>
    <mergeCell ref="F16:H16"/>
    <mergeCell ref="A11:D11"/>
    <mergeCell ref="A12:D12"/>
    <mergeCell ref="E11:F11"/>
    <mergeCell ref="E12:F12"/>
    <mergeCell ref="F17:H17"/>
    <mergeCell ref="A16:A17"/>
    <mergeCell ref="B16:B17"/>
    <mergeCell ref="F33:H33"/>
    <mergeCell ref="E46:E47"/>
    <mergeCell ref="F46:H46"/>
    <mergeCell ref="J101:J102"/>
    <mergeCell ref="J103:J104"/>
    <mergeCell ref="A5:J5"/>
    <mergeCell ref="A7:D7"/>
    <mergeCell ref="E7:F7"/>
    <mergeCell ref="A8:D8"/>
    <mergeCell ref="E8:F8"/>
    <mergeCell ref="A9:D9"/>
    <mergeCell ref="E9:F9"/>
    <mergeCell ref="B60:B62"/>
    <mergeCell ref="F28:H28"/>
    <mergeCell ref="F50:H50"/>
    <mergeCell ref="B28:B30"/>
    <mergeCell ref="C28:C30"/>
    <mergeCell ref="D28:D30"/>
    <mergeCell ref="E28:E30"/>
    <mergeCell ref="C44:C45"/>
    <mergeCell ref="D44:D45"/>
    <mergeCell ref="E44:E45"/>
    <mergeCell ref="B44:B45"/>
    <mergeCell ref="F54:I54"/>
    <mergeCell ref="C60:C62"/>
    <mergeCell ref="F47:H47"/>
    <mergeCell ref="E48:E51"/>
  </mergeCells>
  <phoneticPr fontId="0" type="noConversion"/>
  <pageMargins left="0.7" right="0.7" top="0.75" bottom="0.75" header="0.3" footer="0.3"/>
  <pageSetup scale="59" fitToHeight="0" orientation="landscape" horizontalDpi="4294967294" verticalDpi="4294967294" r:id="rId1"/>
  <rowBreaks count="6" manualBreakCount="6">
    <brk id="20" max="9" man="1"/>
    <brk id="36" max="9" man="1"/>
    <brk id="53" max="9" man="1"/>
    <brk id="73" max="9" man="1"/>
    <brk id="92" max="9" man="1"/>
    <brk id="11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4"/>
  <sheetViews>
    <sheetView zoomScale="80" zoomScaleNormal="80" workbookViewId="0">
      <selection activeCell="A5" sqref="A5:J5"/>
    </sheetView>
  </sheetViews>
  <sheetFormatPr defaultColWidth="9.140625" defaultRowHeight="15" x14ac:dyDescent="0.25"/>
  <cols>
    <col min="1" max="1" width="55.5703125" style="1" customWidth="1"/>
    <col min="2" max="2" width="27.140625" style="29" customWidth="1"/>
    <col min="3" max="3" width="11.42578125" style="30" customWidth="1"/>
    <col min="4" max="4" width="12" style="30" customWidth="1"/>
    <col min="5" max="5" width="11.140625" style="31" customWidth="1"/>
    <col min="6" max="6" width="21.140625" style="29" customWidth="1"/>
    <col min="7" max="8" width="10.7109375" style="29" customWidth="1"/>
    <col min="9" max="9" width="10.85546875" style="30" customWidth="1"/>
    <col min="10" max="10" width="35.42578125" style="32" customWidth="1"/>
    <col min="11" max="11" width="14.140625" style="1" customWidth="1"/>
    <col min="12" max="12" width="10" style="1" customWidth="1"/>
    <col min="13" max="16384" width="9.140625" style="1"/>
  </cols>
  <sheetData>
    <row r="1" spans="1:12" ht="16.899999999999999" x14ac:dyDescent="0.45">
      <c r="B1" s="2"/>
      <c r="C1" s="3"/>
      <c r="D1" s="3"/>
      <c r="E1" s="4"/>
      <c r="F1" s="2"/>
      <c r="G1" s="2"/>
      <c r="H1" s="2"/>
      <c r="I1" s="112" t="s">
        <v>239</v>
      </c>
      <c r="J1" s="112"/>
    </row>
    <row r="2" spans="1:12" ht="17.25" x14ac:dyDescent="0.25">
      <c r="B2" s="2"/>
      <c r="C2" s="3"/>
      <c r="D2" s="3"/>
      <c r="E2" s="4"/>
      <c r="F2" s="2"/>
      <c r="G2" s="2"/>
      <c r="H2" s="2"/>
      <c r="I2" s="112" t="s">
        <v>240</v>
      </c>
      <c r="J2" s="112"/>
    </row>
    <row r="3" spans="1:12" ht="17.25" x14ac:dyDescent="0.25">
      <c r="B3" s="2"/>
      <c r="C3" s="3"/>
      <c r="D3" s="3"/>
      <c r="E3" s="4"/>
      <c r="F3" s="2"/>
      <c r="G3" s="2"/>
      <c r="H3" s="2"/>
      <c r="I3" s="112" t="s">
        <v>247</v>
      </c>
      <c r="J3" s="112"/>
    </row>
    <row r="4" spans="1:12" ht="25.5" customHeight="1" x14ac:dyDescent="0.45">
      <c r="B4" s="2"/>
      <c r="C4" s="3"/>
      <c r="D4" s="3"/>
      <c r="E4" s="4"/>
      <c r="F4" s="2"/>
      <c r="G4" s="2"/>
      <c r="H4" s="2"/>
      <c r="I4" s="3"/>
      <c r="J4" s="5"/>
    </row>
    <row r="5" spans="1:12" ht="87.75" customHeight="1" x14ac:dyDescent="0.25">
      <c r="A5" s="279" t="s">
        <v>244</v>
      </c>
      <c r="B5" s="279"/>
      <c r="C5" s="279"/>
      <c r="D5" s="279"/>
      <c r="E5" s="279"/>
      <c r="F5" s="279"/>
      <c r="G5" s="279"/>
      <c r="H5" s="279"/>
      <c r="I5" s="279"/>
      <c r="J5" s="279"/>
    </row>
    <row r="6" spans="1:12" ht="26.25" customHeight="1" x14ac:dyDescent="0.45">
      <c r="A6" s="6"/>
      <c r="B6" s="6"/>
      <c r="C6" s="7"/>
      <c r="D6" s="7"/>
      <c r="E6" s="7"/>
      <c r="F6" s="6"/>
      <c r="G6" s="6"/>
      <c r="H6" s="6"/>
      <c r="I6" s="7"/>
      <c r="J6" s="8"/>
    </row>
    <row r="7" spans="1:12" ht="46.5" customHeight="1" x14ac:dyDescent="0.25">
      <c r="A7" s="116" t="s">
        <v>186</v>
      </c>
      <c r="B7" s="116"/>
      <c r="C7" s="116"/>
      <c r="D7" s="116"/>
      <c r="E7" s="117" t="s">
        <v>192</v>
      </c>
      <c r="F7" s="118"/>
      <c r="G7" s="71" t="s">
        <v>174</v>
      </c>
      <c r="H7" s="71" t="s">
        <v>148</v>
      </c>
      <c r="I7" s="72" t="s">
        <v>151</v>
      </c>
      <c r="J7" s="73" t="s">
        <v>150</v>
      </c>
    </row>
    <row r="8" spans="1:12" ht="63" customHeight="1" x14ac:dyDescent="0.45">
      <c r="A8" s="113" t="s">
        <v>171</v>
      </c>
      <c r="B8" s="114"/>
      <c r="C8" s="114"/>
      <c r="D8" s="115"/>
      <c r="E8" s="261"/>
      <c r="F8" s="262"/>
      <c r="G8" s="9"/>
      <c r="H8" s="9"/>
      <c r="I8" s="33" t="e">
        <f>+H8/G8</f>
        <v>#DIV/0!</v>
      </c>
      <c r="J8" s="10"/>
    </row>
    <row r="9" spans="1:12" ht="66.75" customHeight="1" x14ac:dyDescent="0.45">
      <c r="A9" s="113" t="s">
        <v>172</v>
      </c>
      <c r="B9" s="114"/>
      <c r="C9" s="114"/>
      <c r="D9" s="115"/>
      <c r="E9" s="261"/>
      <c r="F9" s="262"/>
      <c r="G9" s="9"/>
      <c r="H9" s="9"/>
      <c r="I9" s="33" t="e">
        <f>+H9/G9</f>
        <v>#DIV/0!</v>
      </c>
      <c r="J9" s="10"/>
    </row>
    <row r="10" spans="1:12" ht="67.5" customHeight="1" x14ac:dyDescent="0.45">
      <c r="A10" s="113" t="s">
        <v>173</v>
      </c>
      <c r="B10" s="114"/>
      <c r="C10" s="114"/>
      <c r="D10" s="115"/>
      <c r="E10" s="261"/>
      <c r="F10" s="262"/>
      <c r="G10" s="9"/>
      <c r="H10" s="9"/>
      <c r="I10" s="33" t="e">
        <f>+H10/G10</f>
        <v>#DIV/0!</v>
      </c>
      <c r="J10" s="10"/>
    </row>
    <row r="11" spans="1:12" ht="67.5" customHeight="1" x14ac:dyDescent="0.45">
      <c r="A11" s="122" t="s">
        <v>248</v>
      </c>
      <c r="B11" s="122"/>
      <c r="C11" s="122"/>
      <c r="D11" s="122"/>
      <c r="E11" s="124"/>
      <c r="F11" s="124"/>
      <c r="G11" s="9"/>
      <c r="H11" s="9"/>
      <c r="I11" s="33" t="e">
        <f>+H11/G11</f>
        <v>#DIV/0!</v>
      </c>
      <c r="J11" s="10"/>
    </row>
    <row r="12" spans="1:12" ht="67.5" customHeight="1" x14ac:dyDescent="0.45">
      <c r="A12" s="122" t="s">
        <v>249</v>
      </c>
      <c r="B12" s="122"/>
      <c r="C12" s="122"/>
      <c r="D12" s="122"/>
      <c r="E12" s="124"/>
      <c r="F12" s="124"/>
      <c r="G12" s="9"/>
      <c r="H12" s="9"/>
      <c r="I12" s="33" t="e">
        <f>+H12/G12</f>
        <v>#DIV/0!</v>
      </c>
      <c r="J12" s="10"/>
    </row>
    <row r="13" spans="1:12" ht="26.25" customHeight="1" x14ac:dyDescent="0.45">
      <c r="A13" s="6"/>
      <c r="B13" s="6"/>
      <c r="C13" s="7"/>
      <c r="D13" s="7"/>
      <c r="E13" s="7"/>
      <c r="F13" s="6"/>
      <c r="G13" s="6"/>
      <c r="H13" s="6"/>
      <c r="I13" s="7"/>
      <c r="J13" s="8"/>
    </row>
    <row r="14" spans="1:12" ht="51.75" customHeight="1" x14ac:dyDescent="0.25">
      <c r="A14" s="74" t="s">
        <v>190</v>
      </c>
      <c r="B14" s="71" t="s">
        <v>149</v>
      </c>
      <c r="C14" s="75" t="s">
        <v>174</v>
      </c>
      <c r="D14" s="75" t="s">
        <v>148</v>
      </c>
      <c r="E14" s="72" t="s">
        <v>151</v>
      </c>
      <c r="F14" s="117" t="s">
        <v>191</v>
      </c>
      <c r="G14" s="119"/>
      <c r="H14" s="118"/>
      <c r="I14" s="75" t="s">
        <v>148</v>
      </c>
      <c r="J14" s="73" t="s">
        <v>150</v>
      </c>
      <c r="K14" s="11"/>
      <c r="L14" s="11"/>
    </row>
    <row r="15" spans="1:12" ht="24" customHeight="1" x14ac:dyDescent="0.25">
      <c r="A15" s="136" t="s">
        <v>333</v>
      </c>
      <c r="B15" s="137"/>
      <c r="C15" s="137"/>
      <c r="D15" s="137"/>
      <c r="E15" s="137"/>
      <c r="F15" s="137"/>
      <c r="G15" s="137"/>
      <c r="H15" s="137"/>
      <c r="I15" s="137"/>
      <c r="J15" s="138"/>
      <c r="K15" s="11"/>
      <c r="L15" s="11"/>
    </row>
    <row r="16" spans="1:12" ht="41.25" customHeight="1" x14ac:dyDescent="0.25">
      <c r="A16" s="142" t="s">
        <v>224</v>
      </c>
      <c r="B16" s="144" t="s">
        <v>52</v>
      </c>
      <c r="C16" s="89"/>
      <c r="D16" s="139" t="e">
        <f>+I17/I16*100</f>
        <v>#DIV/0!</v>
      </c>
      <c r="E16" s="107" t="e">
        <f>+D16/C16</f>
        <v>#DIV/0!</v>
      </c>
      <c r="F16" s="94" t="s">
        <v>128</v>
      </c>
      <c r="G16" s="95"/>
      <c r="H16" s="96"/>
      <c r="I16" s="12"/>
      <c r="J16" s="257"/>
      <c r="K16" s="11"/>
      <c r="L16" s="11"/>
    </row>
    <row r="17" spans="1:12" ht="39.75" customHeight="1" x14ac:dyDescent="0.25">
      <c r="A17" s="143"/>
      <c r="B17" s="145"/>
      <c r="C17" s="90"/>
      <c r="D17" s="140"/>
      <c r="E17" s="152"/>
      <c r="F17" s="263" t="s">
        <v>13</v>
      </c>
      <c r="G17" s="264"/>
      <c r="H17" s="265"/>
      <c r="I17" s="42"/>
      <c r="J17" s="257"/>
      <c r="K17" s="11"/>
      <c r="L17" s="11"/>
    </row>
    <row r="18" spans="1:12" ht="64.5" customHeight="1" x14ac:dyDescent="0.25">
      <c r="A18" s="45"/>
      <c r="B18" s="144" t="s">
        <v>53</v>
      </c>
      <c r="C18" s="89"/>
      <c r="D18" s="139">
        <f>SUM(I18:I20)</f>
        <v>0</v>
      </c>
      <c r="E18" s="107" t="e">
        <f>+D18/C18</f>
        <v>#DIV/0!</v>
      </c>
      <c r="F18" s="94" t="s">
        <v>54</v>
      </c>
      <c r="G18" s="95"/>
      <c r="H18" s="96"/>
      <c r="I18" s="12"/>
      <c r="J18" s="257"/>
      <c r="K18" s="11"/>
      <c r="L18" s="11"/>
    </row>
    <row r="19" spans="1:12" ht="64.5" customHeight="1" x14ac:dyDescent="0.25">
      <c r="A19" s="45"/>
      <c r="B19" s="145"/>
      <c r="C19" s="90"/>
      <c r="D19" s="140"/>
      <c r="E19" s="152"/>
      <c r="F19" s="94" t="s">
        <v>55</v>
      </c>
      <c r="G19" s="95"/>
      <c r="H19" s="96"/>
      <c r="I19" s="12"/>
      <c r="J19" s="257"/>
      <c r="K19" s="11"/>
      <c r="L19" s="11"/>
    </row>
    <row r="20" spans="1:12" ht="63.75" customHeight="1" x14ac:dyDescent="0.25">
      <c r="A20" s="45"/>
      <c r="B20" s="146"/>
      <c r="C20" s="147"/>
      <c r="D20" s="141"/>
      <c r="E20" s="108"/>
      <c r="F20" s="94" t="s">
        <v>56</v>
      </c>
      <c r="G20" s="95"/>
      <c r="H20" s="96"/>
      <c r="I20" s="12"/>
      <c r="J20" s="257"/>
      <c r="K20" s="11"/>
      <c r="L20" s="11"/>
    </row>
    <row r="21" spans="1:12" ht="28.5" customHeight="1" x14ac:dyDescent="0.25">
      <c r="A21" s="45"/>
      <c r="B21" s="144" t="s">
        <v>57</v>
      </c>
      <c r="C21" s="89"/>
      <c r="D21" s="139" t="e">
        <f>+I24/I21*100</f>
        <v>#DIV/0!</v>
      </c>
      <c r="E21" s="107" t="e">
        <f>+D21/C21</f>
        <v>#DIV/0!</v>
      </c>
      <c r="F21" s="94" t="s">
        <v>58</v>
      </c>
      <c r="G21" s="95"/>
      <c r="H21" s="96"/>
      <c r="I21" s="12"/>
      <c r="J21" s="257"/>
      <c r="K21" s="11"/>
      <c r="L21" s="11"/>
    </row>
    <row r="22" spans="1:12" ht="28.5" customHeight="1" x14ac:dyDescent="0.25">
      <c r="A22" s="45"/>
      <c r="B22" s="145"/>
      <c r="C22" s="90"/>
      <c r="D22" s="140"/>
      <c r="E22" s="152"/>
      <c r="F22" s="94" t="s">
        <v>59</v>
      </c>
      <c r="G22" s="95"/>
      <c r="H22" s="96"/>
      <c r="I22" s="12"/>
      <c r="J22" s="257"/>
      <c r="K22" s="11"/>
      <c r="L22" s="11"/>
    </row>
    <row r="23" spans="1:12" ht="27.75" customHeight="1" x14ac:dyDescent="0.25">
      <c r="A23" s="45"/>
      <c r="B23" s="145"/>
      <c r="C23" s="90"/>
      <c r="D23" s="140"/>
      <c r="E23" s="152"/>
      <c r="F23" s="94" t="s">
        <v>60</v>
      </c>
      <c r="G23" s="95"/>
      <c r="H23" s="96"/>
      <c r="I23" s="12"/>
      <c r="J23" s="257"/>
      <c r="K23" s="11"/>
      <c r="L23" s="11"/>
    </row>
    <row r="24" spans="1:12" ht="39" customHeight="1" x14ac:dyDescent="0.25">
      <c r="A24" s="45"/>
      <c r="B24" s="146"/>
      <c r="C24" s="147"/>
      <c r="D24" s="141"/>
      <c r="E24" s="108"/>
      <c r="F24" s="94" t="s">
        <v>61</v>
      </c>
      <c r="G24" s="95"/>
      <c r="H24" s="96"/>
      <c r="I24" s="12"/>
      <c r="J24" s="257"/>
      <c r="K24" s="11"/>
      <c r="L24" s="11"/>
    </row>
    <row r="25" spans="1:12" ht="52.5" customHeight="1" x14ac:dyDescent="0.25">
      <c r="A25" s="142" t="s">
        <v>225</v>
      </c>
      <c r="B25" s="161" t="s">
        <v>135</v>
      </c>
      <c r="C25" s="109"/>
      <c r="D25" s="163" t="e">
        <f>+I26/I25*100</f>
        <v>#DIV/0!</v>
      </c>
      <c r="E25" s="157" t="e">
        <f>+D25/C25</f>
        <v>#DIV/0!</v>
      </c>
      <c r="F25" s="94" t="s">
        <v>136</v>
      </c>
      <c r="G25" s="95"/>
      <c r="H25" s="96"/>
      <c r="I25" s="12"/>
      <c r="J25" s="128"/>
      <c r="K25" s="11"/>
      <c r="L25" s="11"/>
    </row>
    <row r="26" spans="1:12" ht="66" customHeight="1" x14ac:dyDescent="0.25">
      <c r="A26" s="166"/>
      <c r="B26" s="170"/>
      <c r="C26" s="162"/>
      <c r="D26" s="164"/>
      <c r="E26" s="158"/>
      <c r="F26" s="94" t="s">
        <v>137</v>
      </c>
      <c r="G26" s="95"/>
      <c r="H26" s="96"/>
      <c r="I26" s="12"/>
      <c r="J26" s="133"/>
      <c r="K26" s="11"/>
      <c r="L26" s="11"/>
    </row>
    <row r="27" spans="1:12" ht="50.25" customHeight="1" x14ac:dyDescent="0.25">
      <c r="A27" s="166"/>
      <c r="B27" s="161" t="s">
        <v>226</v>
      </c>
      <c r="C27" s="109"/>
      <c r="D27" s="163" t="e">
        <f>+I28/I27*100-100</f>
        <v>#DIV/0!</v>
      </c>
      <c r="E27" s="157" t="e">
        <f>+D27/C27</f>
        <v>#DIV/0!</v>
      </c>
      <c r="F27" s="94" t="s">
        <v>138</v>
      </c>
      <c r="G27" s="95"/>
      <c r="H27" s="96"/>
      <c r="I27" s="12"/>
      <c r="J27" s="257"/>
      <c r="K27" s="11"/>
      <c r="L27" s="11"/>
    </row>
    <row r="28" spans="1:12" ht="34.5" customHeight="1" x14ac:dyDescent="0.25">
      <c r="A28" s="166"/>
      <c r="B28" s="171"/>
      <c r="C28" s="110"/>
      <c r="D28" s="165"/>
      <c r="E28" s="159"/>
      <c r="F28" s="94" t="s">
        <v>139</v>
      </c>
      <c r="G28" s="95"/>
      <c r="H28" s="96"/>
      <c r="I28" s="12"/>
      <c r="J28" s="257"/>
      <c r="K28" s="11"/>
      <c r="L28" s="11"/>
    </row>
    <row r="29" spans="1:12" ht="51.75" customHeight="1" x14ac:dyDescent="0.25">
      <c r="A29" s="166"/>
      <c r="B29" s="161" t="s">
        <v>143</v>
      </c>
      <c r="C29" s="109"/>
      <c r="D29" s="163" t="e">
        <f>+I30/I29*100</f>
        <v>#DIV/0!</v>
      </c>
      <c r="E29" s="157" t="e">
        <f>+D29/C29</f>
        <v>#DIV/0!</v>
      </c>
      <c r="F29" s="94" t="s">
        <v>140</v>
      </c>
      <c r="G29" s="95"/>
      <c r="H29" s="96"/>
      <c r="I29" s="12"/>
      <c r="J29" s="128"/>
      <c r="K29" s="11"/>
      <c r="L29" s="11"/>
    </row>
    <row r="30" spans="1:12" ht="97.5" customHeight="1" x14ac:dyDescent="0.25">
      <c r="A30" s="166"/>
      <c r="B30" s="170"/>
      <c r="C30" s="162"/>
      <c r="D30" s="164"/>
      <c r="E30" s="158"/>
      <c r="F30" s="94" t="s">
        <v>141</v>
      </c>
      <c r="G30" s="95"/>
      <c r="H30" s="96"/>
      <c r="I30" s="12"/>
      <c r="J30" s="133"/>
      <c r="K30" s="11"/>
      <c r="L30" s="11"/>
    </row>
    <row r="31" spans="1:12" ht="98.25" customHeight="1" x14ac:dyDescent="0.25">
      <c r="A31" s="166"/>
      <c r="B31" s="171"/>
      <c r="C31" s="110"/>
      <c r="D31" s="165"/>
      <c r="E31" s="159"/>
      <c r="F31" s="94" t="s">
        <v>142</v>
      </c>
      <c r="G31" s="95"/>
      <c r="H31" s="96"/>
      <c r="I31" s="12"/>
      <c r="J31" s="129"/>
      <c r="K31" s="11"/>
      <c r="L31" s="11"/>
    </row>
    <row r="32" spans="1:12" ht="108.75" customHeight="1" x14ac:dyDescent="0.25">
      <c r="A32" s="166"/>
      <c r="B32" s="38" t="s">
        <v>62</v>
      </c>
      <c r="C32" s="54"/>
      <c r="D32" s="54"/>
      <c r="E32" s="60" t="e">
        <f>+D32/C32</f>
        <v>#DIV/0!</v>
      </c>
      <c r="F32" s="94" t="s">
        <v>63</v>
      </c>
      <c r="G32" s="95"/>
      <c r="H32" s="96"/>
      <c r="I32" s="12"/>
      <c r="J32" s="61"/>
      <c r="K32" s="11"/>
      <c r="L32" s="11"/>
    </row>
    <row r="33" spans="1:12" ht="37.5" customHeight="1" x14ac:dyDescent="0.25">
      <c r="A33" s="267" t="s">
        <v>227</v>
      </c>
      <c r="B33" s="161" t="s">
        <v>64</v>
      </c>
      <c r="C33" s="109"/>
      <c r="D33" s="163" t="e">
        <f>+I34/I33*100</f>
        <v>#DIV/0!</v>
      </c>
      <c r="E33" s="157" t="e">
        <f>+D33/C33</f>
        <v>#DIV/0!</v>
      </c>
      <c r="F33" s="94" t="s">
        <v>65</v>
      </c>
      <c r="G33" s="95"/>
      <c r="H33" s="96"/>
      <c r="I33" s="12"/>
      <c r="J33" s="128"/>
      <c r="K33" s="11"/>
      <c r="L33" s="11"/>
    </row>
    <row r="34" spans="1:12" ht="51.75" customHeight="1" x14ac:dyDescent="0.25">
      <c r="A34" s="267"/>
      <c r="B34" s="170"/>
      <c r="C34" s="162"/>
      <c r="D34" s="164"/>
      <c r="E34" s="158"/>
      <c r="F34" s="94" t="s">
        <v>66</v>
      </c>
      <c r="G34" s="95"/>
      <c r="H34" s="96"/>
      <c r="I34" s="12"/>
      <c r="J34" s="133"/>
      <c r="K34" s="11"/>
      <c r="L34" s="11"/>
    </row>
    <row r="35" spans="1:12" ht="39" customHeight="1" x14ac:dyDescent="0.25">
      <c r="A35" s="267"/>
      <c r="B35" s="170"/>
      <c r="C35" s="162"/>
      <c r="D35" s="164"/>
      <c r="E35" s="158"/>
      <c r="F35" s="94" t="s">
        <v>67</v>
      </c>
      <c r="G35" s="95"/>
      <c r="H35" s="96"/>
      <c r="I35" s="12"/>
      <c r="J35" s="133"/>
      <c r="K35" s="11"/>
      <c r="L35" s="11"/>
    </row>
    <row r="36" spans="1:12" ht="40.5" customHeight="1" x14ac:dyDescent="0.25">
      <c r="A36" s="142" t="s">
        <v>228</v>
      </c>
      <c r="B36" s="161" t="s">
        <v>119</v>
      </c>
      <c r="C36" s="109"/>
      <c r="D36" s="163" t="e">
        <f>+I37/I36</f>
        <v>#DIV/0!</v>
      </c>
      <c r="E36" s="157" t="e">
        <f>+D36/C36</f>
        <v>#DIV/0!</v>
      </c>
      <c r="F36" s="94" t="s">
        <v>118</v>
      </c>
      <c r="G36" s="95"/>
      <c r="H36" s="96"/>
      <c r="I36" s="12"/>
      <c r="J36" s="128"/>
      <c r="K36" s="11"/>
      <c r="L36" s="11"/>
    </row>
    <row r="37" spans="1:12" ht="30" customHeight="1" x14ac:dyDescent="0.25">
      <c r="A37" s="166"/>
      <c r="B37" s="170"/>
      <c r="C37" s="162"/>
      <c r="D37" s="164"/>
      <c r="E37" s="158"/>
      <c r="F37" s="94" t="s">
        <v>88</v>
      </c>
      <c r="G37" s="95"/>
      <c r="H37" s="96"/>
      <c r="I37" s="12"/>
      <c r="J37" s="133"/>
      <c r="K37" s="11"/>
      <c r="L37" s="11"/>
    </row>
    <row r="38" spans="1:12" ht="56.25" customHeight="1" x14ac:dyDescent="0.25">
      <c r="A38" s="166"/>
      <c r="B38" s="161" t="s">
        <v>68</v>
      </c>
      <c r="C38" s="109"/>
      <c r="D38" s="109"/>
      <c r="E38" s="157" t="e">
        <f>+D38/C38</f>
        <v>#DIV/0!</v>
      </c>
      <c r="F38" s="104" t="s">
        <v>69</v>
      </c>
      <c r="G38" s="105"/>
      <c r="H38" s="106"/>
      <c r="I38" s="13"/>
      <c r="J38" s="275"/>
      <c r="K38" s="11"/>
      <c r="L38" s="11"/>
    </row>
    <row r="39" spans="1:12" ht="53.25" customHeight="1" x14ac:dyDescent="0.25">
      <c r="A39" s="166"/>
      <c r="B39" s="170"/>
      <c r="C39" s="162"/>
      <c r="D39" s="162"/>
      <c r="E39" s="158"/>
      <c r="F39" s="104" t="s">
        <v>229</v>
      </c>
      <c r="G39" s="105"/>
      <c r="H39" s="106"/>
      <c r="I39" s="13"/>
      <c r="J39" s="275"/>
      <c r="K39" s="11"/>
      <c r="L39" s="11"/>
    </row>
    <row r="40" spans="1:12" ht="98.25" customHeight="1" x14ac:dyDescent="0.25">
      <c r="A40" s="166"/>
      <c r="B40" s="76" t="s">
        <v>70</v>
      </c>
      <c r="C40" s="54"/>
      <c r="D40" s="54"/>
      <c r="E40" s="60" t="e">
        <f>+D40/C40</f>
        <v>#DIV/0!</v>
      </c>
      <c r="F40" s="104" t="s">
        <v>71</v>
      </c>
      <c r="G40" s="105"/>
      <c r="H40" s="106"/>
      <c r="I40" s="13"/>
      <c r="J40" s="59"/>
      <c r="K40" s="11"/>
      <c r="L40" s="11"/>
    </row>
    <row r="41" spans="1:12" ht="40.5" customHeight="1" x14ac:dyDescent="0.25">
      <c r="A41" s="142" t="s">
        <v>230</v>
      </c>
      <c r="B41" s="161" t="s">
        <v>357</v>
      </c>
      <c r="C41" s="109"/>
      <c r="D41" s="109"/>
      <c r="E41" s="157" t="e">
        <f>+D42/C42</f>
        <v>#DIV/0!</v>
      </c>
      <c r="F41" s="104" t="s">
        <v>418</v>
      </c>
      <c r="G41" s="105"/>
      <c r="H41" s="106"/>
      <c r="I41" s="13"/>
      <c r="J41" s="130"/>
      <c r="K41" s="11"/>
      <c r="L41" s="11"/>
    </row>
    <row r="42" spans="1:12" ht="38.25" customHeight="1" x14ac:dyDescent="0.25">
      <c r="A42" s="166"/>
      <c r="B42" s="170"/>
      <c r="C42" s="162"/>
      <c r="D42" s="162"/>
      <c r="E42" s="158"/>
      <c r="F42" s="274" t="s">
        <v>362</v>
      </c>
      <c r="G42" s="274"/>
      <c r="H42" s="274"/>
      <c r="I42" s="13"/>
      <c r="J42" s="131"/>
      <c r="K42" s="11"/>
      <c r="L42" s="11"/>
    </row>
    <row r="43" spans="1:12" ht="42" customHeight="1" x14ac:dyDescent="0.25">
      <c r="A43" s="167"/>
      <c r="B43" s="171"/>
      <c r="C43" s="110"/>
      <c r="D43" s="110"/>
      <c r="E43" s="159"/>
      <c r="F43" s="274" t="s">
        <v>363</v>
      </c>
      <c r="G43" s="274"/>
      <c r="H43" s="274"/>
      <c r="I43" s="13"/>
      <c r="J43" s="132"/>
      <c r="K43" s="11"/>
      <c r="L43" s="11"/>
    </row>
    <row r="44" spans="1:12" ht="53.25" customHeight="1" x14ac:dyDescent="0.25">
      <c r="A44" s="142" t="s">
        <v>231</v>
      </c>
      <c r="B44" s="161" t="s">
        <v>334</v>
      </c>
      <c r="C44" s="109"/>
      <c r="D44" s="163">
        <f>SUM(I44:I45)</f>
        <v>0</v>
      </c>
      <c r="E44" s="157" t="e">
        <f>+D44/C44</f>
        <v>#DIV/0!</v>
      </c>
      <c r="F44" s="274" t="s">
        <v>21</v>
      </c>
      <c r="G44" s="274"/>
      <c r="H44" s="274"/>
      <c r="I44" s="13"/>
      <c r="J44" s="275"/>
      <c r="K44" s="11"/>
      <c r="L44" s="11"/>
    </row>
    <row r="45" spans="1:12" ht="54" customHeight="1" x14ac:dyDescent="0.25">
      <c r="A45" s="167"/>
      <c r="B45" s="171"/>
      <c r="C45" s="110"/>
      <c r="D45" s="165"/>
      <c r="E45" s="159"/>
      <c r="F45" s="274" t="s">
        <v>393</v>
      </c>
      <c r="G45" s="274"/>
      <c r="H45" s="274"/>
      <c r="I45" s="13"/>
      <c r="J45" s="275"/>
      <c r="K45" s="11"/>
      <c r="L45" s="11"/>
    </row>
    <row r="46" spans="1:12" ht="21" customHeight="1" x14ac:dyDescent="0.25">
      <c r="A46" s="276" t="s">
        <v>367</v>
      </c>
      <c r="B46" s="277"/>
      <c r="C46" s="277"/>
      <c r="D46" s="277"/>
      <c r="E46" s="277"/>
      <c r="F46" s="277"/>
      <c r="G46" s="277"/>
      <c r="H46" s="277"/>
      <c r="I46" s="277"/>
      <c r="J46" s="278"/>
      <c r="K46" s="11"/>
      <c r="L46" s="11"/>
    </row>
    <row r="47" spans="1:12" ht="36.75" customHeight="1" x14ac:dyDescent="0.25">
      <c r="A47" s="142" t="s">
        <v>161</v>
      </c>
      <c r="B47" s="161" t="s">
        <v>368</v>
      </c>
      <c r="C47" s="109"/>
      <c r="D47" s="163">
        <f>SUM(I47:I48)</f>
        <v>0</v>
      </c>
      <c r="E47" s="157" t="e">
        <f>+D47/C47</f>
        <v>#DIV/0!</v>
      </c>
      <c r="F47" s="94" t="s">
        <v>369</v>
      </c>
      <c r="G47" s="95"/>
      <c r="H47" s="96"/>
      <c r="I47" s="12"/>
      <c r="J47" s="257"/>
      <c r="K47" s="11"/>
      <c r="L47" s="11"/>
    </row>
    <row r="48" spans="1:12" ht="36.75" customHeight="1" x14ac:dyDescent="0.25">
      <c r="A48" s="166"/>
      <c r="B48" s="170"/>
      <c r="C48" s="162"/>
      <c r="D48" s="164"/>
      <c r="E48" s="158"/>
      <c r="F48" s="94" t="s">
        <v>370</v>
      </c>
      <c r="G48" s="95"/>
      <c r="H48" s="96"/>
      <c r="I48" s="12"/>
      <c r="J48" s="257"/>
      <c r="K48" s="11"/>
      <c r="L48" s="11"/>
    </row>
    <row r="49" spans="1:12" ht="66.75" customHeight="1" x14ac:dyDescent="0.25">
      <c r="A49" s="166"/>
      <c r="B49" s="70" t="s">
        <v>232</v>
      </c>
      <c r="C49" s="12"/>
      <c r="D49" s="12"/>
      <c r="E49" s="35" t="e">
        <f>+D49/C49</f>
        <v>#DIV/0!</v>
      </c>
      <c r="F49" s="243"/>
      <c r="G49" s="244"/>
      <c r="H49" s="244"/>
      <c r="I49" s="245"/>
      <c r="J49" s="47"/>
      <c r="K49" s="11"/>
      <c r="L49" s="11"/>
    </row>
    <row r="50" spans="1:12" ht="51.75" customHeight="1" x14ac:dyDescent="0.25">
      <c r="A50" s="166"/>
      <c r="B50" s="70" t="s">
        <v>371</v>
      </c>
      <c r="C50" s="12"/>
      <c r="D50" s="12"/>
      <c r="E50" s="35" t="e">
        <f>+D50/C50</f>
        <v>#DIV/0!</v>
      </c>
      <c r="F50" s="94" t="s">
        <v>372</v>
      </c>
      <c r="G50" s="95"/>
      <c r="H50" s="96"/>
      <c r="I50" s="13"/>
      <c r="J50" s="17"/>
      <c r="K50" s="11"/>
      <c r="L50" s="11"/>
    </row>
    <row r="51" spans="1:12" ht="51.75" customHeight="1" x14ac:dyDescent="0.25">
      <c r="A51" s="44"/>
      <c r="B51" s="68" t="s">
        <v>85</v>
      </c>
      <c r="C51" s="42"/>
      <c r="D51" s="42"/>
      <c r="E51" s="35" t="e">
        <f>+D51/C51</f>
        <v>#DIV/0!</v>
      </c>
      <c r="F51" s="243"/>
      <c r="G51" s="244"/>
      <c r="H51" s="244"/>
      <c r="I51" s="245"/>
      <c r="J51" s="48"/>
      <c r="K51" s="11"/>
      <c r="L51" s="11"/>
    </row>
    <row r="52" spans="1:12" ht="36.75" customHeight="1" x14ac:dyDescent="0.25">
      <c r="A52" s="267" t="s">
        <v>162</v>
      </c>
      <c r="B52" s="161" t="s">
        <v>22</v>
      </c>
      <c r="C52" s="109"/>
      <c r="D52" s="163">
        <f>SUM(I52:I53)</f>
        <v>0</v>
      </c>
      <c r="E52" s="157" t="e">
        <f>+D52/C52</f>
        <v>#DIV/0!</v>
      </c>
      <c r="F52" s="104" t="s">
        <v>23</v>
      </c>
      <c r="G52" s="105"/>
      <c r="H52" s="106"/>
      <c r="I52" s="12"/>
      <c r="J52" s="128"/>
      <c r="K52" s="11"/>
      <c r="L52" s="11"/>
    </row>
    <row r="53" spans="1:12" ht="52.5" customHeight="1" x14ac:dyDescent="0.25">
      <c r="A53" s="267"/>
      <c r="B53" s="171"/>
      <c r="C53" s="110"/>
      <c r="D53" s="165"/>
      <c r="E53" s="159"/>
      <c r="F53" s="104" t="s">
        <v>24</v>
      </c>
      <c r="G53" s="105"/>
      <c r="H53" s="106"/>
      <c r="I53" s="12"/>
      <c r="J53" s="129"/>
      <c r="K53" s="11"/>
      <c r="L53" s="11"/>
    </row>
    <row r="54" spans="1:12" ht="36" customHeight="1" x14ac:dyDescent="0.25">
      <c r="A54" s="267"/>
      <c r="B54" s="161" t="s">
        <v>45</v>
      </c>
      <c r="C54" s="109"/>
      <c r="D54" s="163">
        <f>SUM(I54:I55)</f>
        <v>0</v>
      </c>
      <c r="E54" s="157" t="e">
        <f>+D54/C54</f>
        <v>#DIV/0!</v>
      </c>
      <c r="F54" s="104" t="s">
        <v>46</v>
      </c>
      <c r="G54" s="105"/>
      <c r="H54" s="106"/>
      <c r="I54" s="12"/>
      <c r="J54" s="128"/>
      <c r="K54" s="11"/>
      <c r="L54" s="11"/>
    </row>
    <row r="55" spans="1:12" ht="51" customHeight="1" x14ac:dyDescent="0.25">
      <c r="A55" s="267"/>
      <c r="B55" s="171"/>
      <c r="C55" s="110"/>
      <c r="D55" s="165"/>
      <c r="E55" s="159"/>
      <c r="F55" s="104" t="s">
        <v>47</v>
      </c>
      <c r="G55" s="105"/>
      <c r="H55" s="106"/>
      <c r="I55" s="12"/>
      <c r="J55" s="129"/>
      <c r="K55" s="11"/>
      <c r="L55" s="11"/>
    </row>
    <row r="56" spans="1:12" ht="46.5" customHeight="1" x14ac:dyDescent="0.25">
      <c r="A56" s="166" t="s">
        <v>204</v>
      </c>
      <c r="B56" s="161" t="s">
        <v>72</v>
      </c>
      <c r="C56" s="109"/>
      <c r="D56" s="163">
        <f>SUM(I56:I60)</f>
        <v>0</v>
      </c>
      <c r="E56" s="157" t="e">
        <f>+D56/C56</f>
        <v>#DIV/0!</v>
      </c>
      <c r="F56" s="94" t="s">
        <v>49</v>
      </c>
      <c r="G56" s="95"/>
      <c r="H56" s="96"/>
      <c r="I56" s="12"/>
      <c r="J56" s="128"/>
      <c r="K56" s="11"/>
      <c r="L56" s="11"/>
    </row>
    <row r="57" spans="1:12" ht="48" customHeight="1" x14ac:dyDescent="0.25">
      <c r="A57" s="166"/>
      <c r="B57" s="170"/>
      <c r="C57" s="162"/>
      <c r="D57" s="164"/>
      <c r="E57" s="158"/>
      <c r="F57" s="94" t="s">
        <v>73</v>
      </c>
      <c r="G57" s="95"/>
      <c r="H57" s="96"/>
      <c r="I57" s="12"/>
      <c r="J57" s="133"/>
      <c r="K57" s="11"/>
      <c r="L57" s="11"/>
    </row>
    <row r="58" spans="1:12" ht="50.25" customHeight="1" x14ac:dyDescent="0.25">
      <c r="A58" s="166"/>
      <c r="B58" s="170"/>
      <c r="C58" s="162"/>
      <c r="D58" s="164"/>
      <c r="E58" s="158"/>
      <c r="F58" s="94" t="s">
        <v>383</v>
      </c>
      <c r="G58" s="95"/>
      <c r="H58" s="96"/>
      <c r="I58" s="12"/>
      <c r="J58" s="133"/>
      <c r="K58" s="11"/>
      <c r="L58" s="11"/>
    </row>
    <row r="59" spans="1:12" ht="51" customHeight="1" x14ac:dyDescent="0.25">
      <c r="A59" s="166"/>
      <c r="B59" s="170"/>
      <c r="C59" s="162"/>
      <c r="D59" s="164"/>
      <c r="E59" s="158"/>
      <c r="F59" s="94" t="s">
        <v>386</v>
      </c>
      <c r="G59" s="95"/>
      <c r="H59" s="96"/>
      <c r="I59" s="12"/>
      <c r="J59" s="133"/>
      <c r="K59" s="11"/>
      <c r="L59" s="11"/>
    </row>
    <row r="60" spans="1:12" ht="51" customHeight="1" x14ac:dyDescent="0.25">
      <c r="A60" s="44"/>
      <c r="B60" s="171"/>
      <c r="C60" s="110"/>
      <c r="D60" s="165"/>
      <c r="E60" s="159"/>
      <c r="F60" s="94" t="s">
        <v>387</v>
      </c>
      <c r="G60" s="95"/>
      <c r="H60" s="96"/>
      <c r="I60" s="12"/>
      <c r="J60" s="129"/>
      <c r="K60" s="11"/>
      <c r="L60" s="11"/>
    </row>
    <row r="61" spans="1:12" ht="54.75" customHeight="1" x14ac:dyDescent="0.25">
      <c r="A61" s="142" t="s">
        <v>164</v>
      </c>
      <c r="B61" s="39" t="s">
        <v>388</v>
      </c>
      <c r="C61" s="20"/>
      <c r="D61" s="20"/>
      <c r="E61" s="46" t="e">
        <f>+D61/C61</f>
        <v>#DIV/0!</v>
      </c>
      <c r="F61" s="94" t="s">
        <v>389</v>
      </c>
      <c r="G61" s="95"/>
      <c r="H61" s="96"/>
      <c r="I61" s="12"/>
      <c r="J61" s="21"/>
      <c r="K61" s="11"/>
      <c r="L61" s="11"/>
    </row>
    <row r="62" spans="1:12" ht="56.25" customHeight="1" x14ac:dyDescent="0.25">
      <c r="A62" s="166"/>
      <c r="B62" s="39" t="s">
        <v>222</v>
      </c>
      <c r="C62" s="20"/>
      <c r="D62" s="20"/>
      <c r="E62" s="46" t="e">
        <f>+D62/C62</f>
        <v>#DIV/0!</v>
      </c>
      <c r="F62" s="104" t="s">
        <v>26</v>
      </c>
      <c r="G62" s="105"/>
      <c r="H62" s="106"/>
      <c r="I62" s="12"/>
      <c r="J62" s="21"/>
      <c r="K62" s="11"/>
      <c r="L62" s="11"/>
    </row>
    <row r="63" spans="1:12" ht="108" customHeight="1" x14ac:dyDescent="0.25">
      <c r="A63" s="22" t="s">
        <v>165</v>
      </c>
      <c r="B63" s="37" t="s">
        <v>27</v>
      </c>
      <c r="C63" s="13"/>
      <c r="D63" s="13"/>
      <c r="E63" s="34" t="e">
        <f>+D63/C63</f>
        <v>#DIV/0!</v>
      </c>
      <c r="F63" s="154"/>
      <c r="G63" s="154"/>
      <c r="H63" s="154"/>
      <c r="I63" s="155"/>
      <c r="J63" s="23"/>
      <c r="K63" s="11"/>
      <c r="L63" s="11"/>
    </row>
    <row r="64" spans="1:12" ht="22.5" customHeight="1" x14ac:dyDescent="0.25">
      <c r="A64" s="125" t="s">
        <v>166</v>
      </c>
      <c r="B64" s="126"/>
      <c r="C64" s="126"/>
      <c r="D64" s="126"/>
      <c r="E64" s="126"/>
      <c r="F64" s="126"/>
      <c r="G64" s="126"/>
      <c r="H64" s="126"/>
      <c r="I64" s="126"/>
      <c r="J64" s="127"/>
      <c r="K64" s="11"/>
      <c r="L64" s="11"/>
    </row>
    <row r="65" spans="1:11" ht="18.75" x14ac:dyDescent="0.25">
      <c r="A65" s="182" t="s">
        <v>167</v>
      </c>
      <c r="B65" s="183"/>
      <c r="C65" s="183"/>
      <c r="D65" s="183"/>
      <c r="E65" s="183"/>
      <c r="F65" s="183"/>
      <c r="G65" s="183"/>
      <c r="H65" s="183"/>
      <c r="I65" s="183"/>
      <c r="J65" s="184"/>
    </row>
    <row r="66" spans="1:11" ht="32.25" customHeight="1" x14ac:dyDescent="0.25">
      <c r="A66" s="212" t="s">
        <v>152</v>
      </c>
      <c r="B66" s="144" t="s">
        <v>266</v>
      </c>
      <c r="C66" s="89"/>
      <c r="D66" s="139">
        <f>(I66-I67)*100/I66</f>
        <v>100</v>
      </c>
      <c r="E66" s="107" t="e">
        <f>+D66/C66</f>
        <v>#DIV/0!</v>
      </c>
      <c r="F66" s="104" t="s">
        <v>267</v>
      </c>
      <c r="G66" s="105"/>
      <c r="H66" s="106"/>
      <c r="I66" s="40">
        <f>SUM(I69,I71+1)</f>
        <v>1</v>
      </c>
      <c r="J66" s="128"/>
    </row>
    <row r="67" spans="1:11" ht="35.25" customHeight="1" x14ac:dyDescent="0.25">
      <c r="A67" s="213"/>
      <c r="B67" s="146"/>
      <c r="C67" s="147"/>
      <c r="D67" s="141"/>
      <c r="E67" s="108"/>
      <c r="F67" s="94" t="s">
        <v>311</v>
      </c>
      <c r="G67" s="95"/>
      <c r="H67" s="96"/>
      <c r="I67" s="13"/>
      <c r="J67" s="129"/>
    </row>
    <row r="68" spans="1:11" ht="66" customHeight="1" x14ac:dyDescent="0.25">
      <c r="A68" s="213"/>
      <c r="B68" s="39" t="s">
        <v>303</v>
      </c>
      <c r="C68" s="20"/>
      <c r="D68" s="43" t="e">
        <f>(I66-I68)/I68</f>
        <v>#DIV/0!</v>
      </c>
      <c r="E68" s="46" t="e">
        <f>+D68/C68</f>
        <v>#DIV/0!</v>
      </c>
      <c r="F68" s="104" t="s">
        <v>331</v>
      </c>
      <c r="G68" s="105"/>
      <c r="H68" s="106"/>
      <c r="I68" s="13"/>
      <c r="J68" s="24"/>
    </row>
    <row r="69" spans="1:11" ht="36" customHeight="1" x14ac:dyDescent="0.25">
      <c r="A69" s="213"/>
      <c r="B69" s="144" t="s">
        <v>297</v>
      </c>
      <c r="C69" s="89"/>
      <c r="D69" s="139" t="e">
        <f>I69/I71</f>
        <v>#DIV/0!</v>
      </c>
      <c r="E69" s="107" t="e">
        <f>+D69/C69</f>
        <v>#DIV/0!</v>
      </c>
      <c r="F69" s="104" t="s">
        <v>296</v>
      </c>
      <c r="G69" s="105"/>
      <c r="H69" s="106"/>
      <c r="I69" s="13"/>
      <c r="J69" s="128"/>
      <c r="K69" s="2"/>
    </row>
    <row r="70" spans="1:11" ht="36.75" customHeight="1" x14ac:dyDescent="0.25">
      <c r="A70" s="213"/>
      <c r="B70" s="145"/>
      <c r="C70" s="90"/>
      <c r="D70" s="140"/>
      <c r="E70" s="152"/>
      <c r="F70" s="94" t="s">
        <v>298</v>
      </c>
      <c r="G70" s="95"/>
      <c r="H70" s="96"/>
      <c r="I70" s="13"/>
      <c r="J70" s="133"/>
      <c r="K70" s="2"/>
    </row>
    <row r="71" spans="1:11" ht="51" customHeight="1" x14ac:dyDescent="0.25">
      <c r="A71" s="214"/>
      <c r="B71" s="146"/>
      <c r="C71" s="147"/>
      <c r="D71" s="141"/>
      <c r="E71" s="108"/>
      <c r="F71" s="104" t="s">
        <v>304</v>
      </c>
      <c r="G71" s="105"/>
      <c r="H71" s="106"/>
      <c r="I71" s="13"/>
      <c r="J71" s="129"/>
    </row>
    <row r="72" spans="1:11" ht="45.75" customHeight="1" x14ac:dyDescent="0.25">
      <c r="A72" s="176" t="s">
        <v>153</v>
      </c>
      <c r="B72" s="144" t="s">
        <v>268</v>
      </c>
      <c r="C72" s="89"/>
      <c r="D72" s="139">
        <f>I72*100/I66</f>
        <v>0</v>
      </c>
      <c r="E72" s="107" t="e">
        <f>+D72/C72</f>
        <v>#DIV/0!</v>
      </c>
      <c r="F72" s="104" t="s">
        <v>269</v>
      </c>
      <c r="G72" s="105"/>
      <c r="H72" s="106"/>
      <c r="I72" s="13"/>
      <c r="J72" s="128"/>
    </row>
    <row r="73" spans="1:11" ht="62.25" customHeight="1" x14ac:dyDescent="0.25">
      <c r="A73" s="178"/>
      <c r="B73" s="146"/>
      <c r="C73" s="147"/>
      <c r="D73" s="141"/>
      <c r="E73" s="108"/>
      <c r="F73" s="94" t="s">
        <v>270</v>
      </c>
      <c r="G73" s="95"/>
      <c r="H73" s="96"/>
      <c r="I73" s="40">
        <f>I99/I66</f>
        <v>0</v>
      </c>
      <c r="J73" s="129"/>
    </row>
    <row r="74" spans="1:11" ht="18.75" x14ac:dyDescent="0.3">
      <c r="A74" s="233" t="s">
        <v>168</v>
      </c>
      <c r="B74" s="233"/>
      <c r="C74" s="233"/>
      <c r="D74" s="233"/>
      <c r="E74" s="233"/>
      <c r="F74" s="233"/>
      <c r="G74" s="233"/>
      <c r="H74" s="233"/>
      <c r="I74" s="233"/>
      <c r="J74" s="233"/>
    </row>
    <row r="75" spans="1:11" ht="31.5" customHeight="1" x14ac:dyDescent="0.25">
      <c r="A75" s="142" t="s">
        <v>154</v>
      </c>
      <c r="B75" s="161" t="s">
        <v>329</v>
      </c>
      <c r="C75" s="109"/>
      <c r="D75" s="139">
        <f>SUM(I79:I81)</f>
        <v>0</v>
      </c>
      <c r="E75" s="107" t="e">
        <f>+D75/C75</f>
        <v>#DIV/0!</v>
      </c>
      <c r="F75" s="98" t="s">
        <v>282</v>
      </c>
      <c r="G75" s="99"/>
      <c r="H75" s="100"/>
      <c r="I75" s="40">
        <f>SUM(I76,D75,I82,D83)</f>
        <v>0</v>
      </c>
      <c r="J75" s="189"/>
    </row>
    <row r="76" spans="1:11" ht="30.75" customHeight="1" x14ac:dyDescent="0.25">
      <c r="A76" s="143"/>
      <c r="B76" s="170"/>
      <c r="C76" s="162"/>
      <c r="D76" s="140"/>
      <c r="E76" s="152"/>
      <c r="F76" s="98" t="s">
        <v>330</v>
      </c>
      <c r="G76" s="99"/>
      <c r="H76" s="100"/>
      <c r="I76" s="40">
        <f>SUM(I77:I78)</f>
        <v>0</v>
      </c>
      <c r="J76" s="190"/>
    </row>
    <row r="77" spans="1:11" ht="39" customHeight="1" x14ac:dyDescent="0.25">
      <c r="A77" s="143"/>
      <c r="B77" s="170"/>
      <c r="C77" s="162"/>
      <c r="D77" s="140"/>
      <c r="E77" s="152"/>
      <c r="F77" s="94" t="s">
        <v>316</v>
      </c>
      <c r="G77" s="95"/>
      <c r="H77" s="96"/>
      <c r="I77" s="13"/>
      <c r="J77" s="190"/>
    </row>
    <row r="78" spans="1:11" ht="64.5" customHeight="1" x14ac:dyDescent="0.25">
      <c r="A78" s="143"/>
      <c r="B78" s="170"/>
      <c r="C78" s="162"/>
      <c r="D78" s="140"/>
      <c r="E78" s="152"/>
      <c r="F78" s="94" t="s">
        <v>317</v>
      </c>
      <c r="G78" s="95"/>
      <c r="H78" s="96"/>
      <c r="I78" s="13"/>
      <c r="J78" s="190"/>
    </row>
    <row r="79" spans="1:11" ht="41.25" customHeight="1" x14ac:dyDescent="0.25">
      <c r="A79" s="143"/>
      <c r="B79" s="170"/>
      <c r="C79" s="162"/>
      <c r="D79" s="140"/>
      <c r="E79" s="152"/>
      <c r="F79" s="94" t="s">
        <v>319</v>
      </c>
      <c r="G79" s="95"/>
      <c r="H79" s="96"/>
      <c r="I79" s="13"/>
      <c r="J79" s="190"/>
    </row>
    <row r="80" spans="1:11" ht="40.5" customHeight="1" x14ac:dyDescent="0.25">
      <c r="A80" s="143"/>
      <c r="B80" s="170"/>
      <c r="C80" s="162"/>
      <c r="D80" s="140"/>
      <c r="E80" s="152"/>
      <c r="F80" s="94" t="s">
        <v>320</v>
      </c>
      <c r="G80" s="95"/>
      <c r="H80" s="96"/>
      <c r="I80" s="13"/>
      <c r="J80" s="190"/>
    </row>
    <row r="81" spans="1:11" ht="38.25" customHeight="1" x14ac:dyDescent="0.25">
      <c r="A81" s="143"/>
      <c r="B81" s="170"/>
      <c r="C81" s="162"/>
      <c r="D81" s="140"/>
      <c r="E81" s="152"/>
      <c r="F81" s="94" t="s">
        <v>318</v>
      </c>
      <c r="G81" s="95"/>
      <c r="H81" s="96"/>
      <c r="I81" s="13"/>
      <c r="J81" s="190"/>
    </row>
    <row r="82" spans="1:11" ht="39" customHeight="1" x14ac:dyDescent="0.25">
      <c r="A82" s="143"/>
      <c r="B82" s="171"/>
      <c r="C82" s="110"/>
      <c r="D82" s="141"/>
      <c r="E82" s="108"/>
      <c r="F82" s="94" t="s">
        <v>144</v>
      </c>
      <c r="G82" s="95"/>
      <c r="H82" s="96"/>
      <c r="I82" s="13"/>
      <c r="J82" s="191"/>
    </row>
    <row r="83" spans="1:11" ht="36" customHeight="1" x14ac:dyDescent="0.25">
      <c r="A83" s="143"/>
      <c r="B83" s="144" t="s">
        <v>283</v>
      </c>
      <c r="C83" s="89"/>
      <c r="D83" s="201">
        <f>SUM(I83:I86)</f>
        <v>0</v>
      </c>
      <c r="E83" s="192" t="e">
        <f>+D83/C83</f>
        <v>#DIV/0!</v>
      </c>
      <c r="F83" s="98" t="s">
        <v>284</v>
      </c>
      <c r="G83" s="99"/>
      <c r="H83" s="100"/>
      <c r="I83" s="19"/>
      <c r="J83" s="189"/>
    </row>
    <row r="84" spans="1:11" ht="30" customHeight="1" x14ac:dyDescent="0.25">
      <c r="A84" s="143"/>
      <c r="B84" s="145"/>
      <c r="C84" s="90"/>
      <c r="D84" s="208"/>
      <c r="E84" s="193"/>
      <c r="F84" s="195" t="s">
        <v>305</v>
      </c>
      <c r="G84" s="196"/>
      <c r="H84" s="197"/>
      <c r="I84" s="19"/>
      <c r="J84" s="190"/>
    </row>
    <row r="85" spans="1:11" ht="30.75" customHeight="1" x14ac:dyDescent="0.25">
      <c r="A85" s="143"/>
      <c r="B85" s="145"/>
      <c r="C85" s="90"/>
      <c r="D85" s="208"/>
      <c r="E85" s="193"/>
      <c r="F85" s="94" t="s">
        <v>312</v>
      </c>
      <c r="G85" s="95"/>
      <c r="H85" s="96"/>
      <c r="I85" s="19"/>
      <c r="J85" s="190"/>
    </row>
    <row r="86" spans="1:11" ht="55.5" customHeight="1" x14ac:dyDescent="0.25">
      <c r="A86" s="143"/>
      <c r="B86" s="145"/>
      <c r="C86" s="90"/>
      <c r="D86" s="208"/>
      <c r="E86" s="193"/>
      <c r="F86" s="98" t="s">
        <v>321</v>
      </c>
      <c r="G86" s="99"/>
      <c r="H86" s="100"/>
      <c r="I86" s="41">
        <f>SUM(I87:I88)</f>
        <v>0</v>
      </c>
      <c r="J86" s="190"/>
    </row>
    <row r="87" spans="1:11" ht="51.75" customHeight="1" x14ac:dyDescent="0.25">
      <c r="A87" s="143"/>
      <c r="B87" s="145"/>
      <c r="C87" s="90"/>
      <c r="D87" s="208"/>
      <c r="E87" s="193"/>
      <c r="F87" s="98" t="s">
        <v>322</v>
      </c>
      <c r="G87" s="99"/>
      <c r="H87" s="100"/>
      <c r="I87" s="19"/>
      <c r="J87" s="190"/>
    </row>
    <row r="88" spans="1:11" ht="64.5" customHeight="1" x14ac:dyDescent="0.25">
      <c r="A88" s="143"/>
      <c r="B88" s="146"/>
      <c r="C88" s="147"/>
      <c r="D88" s="202"/>
      <c r="E88" s="194"/>
      <c r="F88" s="98" t="s">
        <v>323</v>
      </c>
      <c r="G88" s="99"/>
      <c r="H88" s="100"/>
      <c r="I88" s="19"/>
      <c r="J88" s="191"/>
    </row>
    <row r="89" spans="1:11" ht="36" customHeight="1" x14ac:dyDescent="0.25">
      <c r="A89" s="143"/>
      <c r="B89" s="144" t="s">
        <v>313</v>
      </c>
      <c r="C89" s="89"/>
      <c r="D89" s="201" t="e">
        <f>I90/I89*100</f>
        <v>#DIV/0!</v>
      </c>
      <c r="E89" s="192" t="e">
        <f>+D89/C89</f>
        <v>#DIV/0!</v>
      </c>
      <c r="F89" s="98" t="s">
        <v>314</v>
      </c>
      <c r="G89" s="99"/>
      <c r="H89" s="100"/>
      <c r="I89" s="19"/>
      <c r="J89" s="185"/>
    </row>
    <row r="90" spans="1:11" ht="40.5" customHeight="1" x14ac:dyDescent="0.25">
      <c r="A90" s="209"/>
      <c r="B90" s="146"/>
      <c r="C90" s="147"/>
      <c r="D90" s="202"/>
      <c r="E90" s="194"/>
      <c r="F90" s="98" t="s">
        <v>315</v>
      </c>
      <c r="G90" s="99"/>
      <c r="H90" s="100"/>
      <c r="I90" s="19"/>
      <c r="J90" s="186"/>
    </row>
    <row r="91" spans="1:11" ht="29.25" customHeight="1" x14ac:dyDescent="0.25">
      <c r="A91" s="142" t="s">
        <v>155</v>
      </c>
      <c r="B91" s="161" t="s">
        <v>120</v>
      </c>
      <c r="C91" s="109"/>
      <c r="D91" s="89"/>
      <c r="E91" s="107" t="e">
        <f>+D91/C91</f>
        <v>#DIV/0!</v>
      </c>
      <c r="F91" s="98" t="s">
        <v>281</v>
      </c>
      <c r="G91" s="99"/>
      <c r="H91" s="100"/>
      <c r="I91" s="19"/>
      <c r="J91" s="187"/>
    </row>
    <row r="92" spans="1:11" ht="31.5" customHeight="1" x14ac:dyDescent="0.25">
      <c r="A92" s="166"/>
      <c r="B92" s="170"/>
      <c r="C92" s="162"/>
      <c r="D92" s="90"/>
      <c r="E92" s="152"/>
      <c r="F92" s="98" t="s">
        <v>280</v>
      </c>
      <c r="G92" s="99"/>
      <c r="H92" s="100"/>
      <c r="I92" s="40">
        <f>SUM(I94,I96)</f>
        <v>0</v>
      </c>
      <c r="J92" s="188"/>
    </row>
    <row r="93" spans="1:11" ht="39" customHeight="1" x14ac:dyDescent="0.25">
      <c r="A93" s="166"/>
      <c r="B93" s="170"/>
      <c r="C93" s="162"/>
      <c r="D93" s="90"/>
      <c r="E93" s="152"/>
      <c r="F93" s="98" t="s">
        <v>145</v>
      </c>
      <c r="G93" s="99"/>
      <c r="H93" s="100"/>
      <c r="I93" s="41">
        <f>SUM(I94:I95)</f>
        <v>0</v>
      </c>
      <c r="J93" s="188"/>
      <c r="K93" s="2"/>
    </row>
    <row r="94" spans="1:11" ht="48.75" customHeight="1" x14ac:dyDescent="0.25">
      <c r="A94" s="166"/>
      <c r="B94" s="170"/>
      <c r="C94" s="162"/>
      <c r="D94" s="90"/>
      <c r="E94" s="152"/>
      <c r="F94" s="98" t="s">
        <v>146</v>
      </c>
      <c r="G94" s="99"/>
      <c r="H94" s="100"/>
      <c r="I94" s="19"/>
      <c r="J94" s="188"/>
      <c r="K94" s="2"/>
    </row>
    <row r="95" spans="1:11" ht="53.25" customHeight="1" x14ac:dyDescent="0.25">
      <c r="A95" s="166"/>
      <c r="B95" s="170"/>
      <c r="C95" s="162"/>
      <c r="D95" s="90"/>
      <c r="E95" s="152"/>
      <c r="F95" s="98" t="s">
        <v>147</v>
      </c>
      <c r="G95" s="99"/>
      <c r="H95" s="100"/>
      <c r="I95" s="19"/>
      <c r="J95" s="188"/>
      <c r="K95" s="2"/>
    </row>
    <row r="96" spans="1:11" ht="39" customHeight="1" x14ac:dyDescent="0.25">
      <c r="A96" s="166"/>
      <c r="B96" s="170"/>
      <c r="C96" s="162"/>
      <c r="D96" s="90"/>
      <c r="E96" s="152"/>
      <c r="F96" s="94" t="s">
        <v>285</v>
      </c>
      <c r="G96" s="95"/>
      <c r="H96" s="96"/>
      <c r="I96" s="19"/>
      <c r="J96" s="188"/>
    </row>
    <row r="97" spans="1:10" ht="35.25" customHeight="1" x14ac:dyDescent="0.25">
      <c r="A97" s="166"/>
      <c r="B97" s="170"/>
      <c r="C97" s="162"/>
      <c r="D97" s="90"/>
      <c r="E97" s="152"/>
      <c r="F97" s="94" t="s">
        <v>325</v>
      </c>
      <c r="G97" s="95"/>
      <c r="H97" s="96"/>
      <c r="I97" s="25"/>
      <c r="J97" s="188"/>
    </row>
    <row r="98" spans="1:10" ht="39.75" customHeight="1" x14ac:dyDescent="0.25">
      <c r="A98" s="166"/>
      <c r="B98" s="170"/>
      <c r="C98" s="162"/>
      <c r="D98" s="90"/>
      <c r="E98" s="152"/>
      <c r="F98" s="94" t="s">
        <v>310</v>
      </c>
      <c r="G98" s="95"/>
      <c r="H98" s="96"/>
      <c r="I98" s="19"/>
      <c r="J98" s="188"/>
    </row>
    <row r="99" spans="1:10" ht="36" customHeight="1" x14ac:dyDescent="0.25">
      <c r="A99" s="166"/>
      <c r="B99" s="170"/>
      <c r="C99" s="162"/>
      <c r="D99" s="90"/>
      <c r="E99" s="152"/>
      <c r="F99" s="98" t="s">
        <v>286</v>
      </c>
      <c r="G99" s="99"/>
      <c r="H99" s="100"/>
      <c r="I99" s="19"/>
      <c r="J99" s="188"/>
    </row>
    <row r="100" spans="1:10" ht="37.5" customHeight="1" x14ac:dyDescent="0.25">
      <c r="A100" s="166"/>
      <c r="B100" s="170"/>
      <c r="C100" s="162"/>
      <c r="D100" s="90"/>
      <c r="E100" s="152"/>
      <c r="F100" s="98" t="s">
        <v>287</v>
      </c>
      <c r="G100" s="99"/>
      <c r="H100" s="100"/>
      <c r="I100" s="19"/>
      <c r="J100" s="188"/>
    </row>
    <row r="101" spans="1:10" ht="33" customHeight="1" x14ac:dyDescent="0.25">
      <c r="A101" s="166"/>
      <c r="B101" s="170"/>
      <c r="C101" s="162"/>
      <c r="D101" s="90"/>
      <c r="E101" s="152"/>
      <c r="F101" s="98" t="s">
        <v>288</v>
      </c>
      <c r="G101" s="99"/>
      <c r="H101" s="100"/>
      <c r="I101" s="19"/>
      <c r="J101" s="188"/>
    </row>
    <row r="102" spans="1:10" ht="55.5" customHeight="1" x14ac:dyDescent="0.25">
      <c r="A102" s="166"/>
      <c r="B102" s="160" t="s">
        <v>326</v>
      </c>
      <c r="C102" s="109"/>
      <c r="D102" s="198" t="e">
        <f>I103/I87*100</f>
        <v>#DIV/0!</v>
      </c>
      <c r="E102" s="107" t="e">
        <f>+D102/C102</f>
        <v>#DIV/0!</v>
      </c>
      <c r="F102" s="94" t="s">
        <v>324</v>
      </c>
      <c r="G102" s="95"/>
      <c r="H102" s="96"/>
      <c r="I102" s="41">
        <f>SUM(I103:I104)</f>
        <v>0</v>
      </c>
      <c r="J102" s="205"/>
    </row>
    <row r="103" spans="1:10" ht="63" customHeight="1" x14ac:dyDescent="0.25">
      <c r="A103" s="166"/>
      <c r="B103" s="160"/>
      <c r="C103" s="162"/>
      <c r="D103" s="198"/>
      <c r="E103" s="152"/>
      <c r="F103" s="94" t="s">
        <v>328</v>
      </c>
      <c r="G103" s="95"/>
      <c r="H103" s="96"/>
      <c r="I103" s="19"/>
      <c r="J103" s="206"/>
    </row>
    <row r="104" spans="1:10" ht="69" customHeight="1" x14ac:dyDescent="0.25">
      <c r="A104" s="166"/>
      <c r="B104" s="160"/>
      <c r="C104" s="110"/>
      <c r="D104" s="198"/>
      <c r="E104" s="108"/>
      <c r="F104" s="94" t="s">
        <v>327</v>
      </c>
      <c r="G104" s="95"/>
      <c r="H104" s="96"/>
      <c r="I104" s="19"/>
      <c r="J104" s="207"/>
    </row>
    <row r="105" spans="1:10" ht="21" customHeight="1" x14ac:dyDescent="0.25">
      <c r="A105" s="111" t="s">
        <v>169</v>
      </c>
      <c r="B105" s="111"/>
      <c r="C105" s="111"/>
      <c r="D105" s="111"/>
      <c r="E105" s="111"/>
      <c r="F105" s="111"/>
      <c r="G105" s="111"/>
      <c r="H105" s="111"/>
      <c r="I105" s="111"/>
      <c r="J105" s="111"/>
    </row>
    <row r="106" spans="1:10" ht="30" customHeight="1" x14ac:dyDescent="0.25">
      <c r="A106" s="176" t="s">
        <v>156</v>
      </c>
      <c r="B106" s="199" t="s">
        <v>175</v>
      </c>
      <c r="C106" s="109"/>
      <c r="D106" s="139" t="e">
        <f>I107/I106*100</f>
        <v>#DIV/0!</v>
      </c>
      <c r="E106" s="107" t="e">
        <f>+D106/C106</f>
        <v>#DIV/0!</v>
      </c>
      <c r="F106" s="91" t="s">
        <v>184</v>
      </c>
      <c r="G106" s="92"/>
      <c r="H106" s="93"/>
      <c r="I106" s="19"/>
      <c r="J106" s="203"/>
    </row>
    <row r="107" spans="1:10" ht="42" customHeight="1" x14ac:dyDescent="0.25">
      <c r="A107" s="177"/>
      <c r="B107" s="200"/>
      <c r="C107" s="110"/>
      <c r="D107" s="140"/>
      <c r="E107" s="108"/>
      <c r="F107" s="91" t="s">
        <v>178</v>
      </c>
      <c r="G107" s="92"/>
      <c r="H107" s="93"/>
      <c r="I107" s="19"/>
      <c r="J107" s="204"/>
    </row>
    <row r="108" spans="1:10" ht="38.25" customHeight="1" x14ac:dyDescent="0.25">
      <c r="A108" s="177"/>
      <c r="B108" s="199" t="s">
        <v>176</v>
      </c>
      <c r="C108" s="109"/>
      <c r="D108" s="198" t="e">
        <f>+I109/I108*100</f>
        <v>#DIV/0!</v>
      </c>
      <c r="E108" s="107" t="e">
        <f>+D108/C108</f>
        <v>#DIV/0!</v>
      </c>
      <c r="F108" s="91" t="s">
        <v>185</v>
      </c>
      <c r="G108" s="92"/>
      <c r="H108" s="93"/>
      <c r="I108" s="19"/>
      <c r="J108" s="203"/>
    </row>
    <row r="109" spans="1:10" ht="39.75" customHeight="1" x14ac:dyDescent="0.25">
      <c r="A109" s="177"/>
      <c r="B109" s="200"/>
      <c r="C109" s="110"/>
      <c r="D109" s="198"/>
      <c r="E109" s="108"/>
      <c r="F109" s="91" t="s">
        <v>180</v>
      </c>
      <c r="G109" s="92"/>
      <c r="H109" s="93"/>
      <c r="I109" s="19"/>
      <c r="J109" s="204"/>
    </row>
    <row r="110" spans="1:10" ht="39.75" customHeight="1" x14ac:dyDescent="0.25">
      <c r="A110" s="177"/>
      <c r="B110" s="199" t="s">
        <v>251</v>
      </c>
      <c r="C110" s="109"/>
      <c r="D110" s="198" t="e">
        <f>+I111/I110*100</f>
        <v>#DIV/0!</v>
      </c>
      <c r="E110" s="107" t="e">
        <f>+D110/C110</f>
        <v>#DIV/0!</v>
      </c>
      <c r="F110" s="91" t="s">
        <v>252</v>
      </c>
      <c r="G110" s="92"/>
      <c r="H110" s="93"/>
      <c r="I110" s="19"/>
      <c r="J110" s="210"/>
    </row>
    <row r="111" spans="1:10" ht="39.75" customHeight="1" x14ac:dyDescent="0.25">
      <c r="A111" s="177"/>
      <c r="B111" s="200"/>
      <c r="C111" s="110"/>
      <c r="D111" s="198"/>
      <c r="E111" s="108"/>
      <c r="F111" s="91" t="s">
        <v>253</v>
      </c>
      <c r="G111" s="92"/>
      <c r="H111" s="93"/>
      <c r="I111" s="19"/>
      <c r="J111" s="211"/>
    </row>
    <row r="112" spans="1:10" ht="39.75" customHeight="1" x14ac:dyDescent="0.25">
      <c r="A112" s="177"/>
      <c r="B112" s="199" t="s">
        <v>250</v>
      </c>
      <c r="C112" s="109"/>
      <c r="D112" s="198" t="e">
        <f>+I113/I112*100</f>
        <v>#DIV/0!</v>
      </c>
      <c r="E112" s="107" t="e">
        <f>+D112/C112</f>
        <v>#DIV/0!</v>
      </c>
      <c r="F112" s="91" t="s">
        <v>254</v>
      </c>
      <c r="G112" s="92"/>
      <c r="H112" s="93"/>
      <c r="I112" s="19"/>
      <c r="J112" s="210"/>
    </row>
    <row r="113" spans="1:10" ht="39.75" customHeight="1" x14ac:dyDescent="0.25">
      <c r="A113" s="178"/>
      <c r="B113" s="200"/>
      <c r="C113" s="110"/>
      <c r="D113" s="198"/>
      <c r="E113" s="108"/>
      <c r="F113" s="91" t="s">
        <v>255</v>
      </c>
      <c r="G113" s="92"/>
      <c r="H113" s="93"/>
      <c r="I113" s="19"/>
      <c r="J113" s="211"/>
    </row>
    <row r="114" spans="1:10" ht="18.75" customHeight="1" x14ac:dyDescent="0.25">
      <c r="A114" s="111" t="s">
        <v>170</v>
      </c>
      <c r="B114" s="111"/>
      <c r="C114" s="111"/>
      <c r="D114" s="111"/>
      <c r="E114" s="111"/>
      <c r="F114" s="111"/>
      <c r="G114" s="111"/>
      <c r="H114" s="111"/>
      <c r="I114" s="111"/>
      <c r="J114" s="111"/>
    </row>
    <row r="115" spans="1:10" ht="49.5" customHeight="1" x14ac:dyDescent="0.25">
      <c r="A115" s="176" t="s">
        <v>157</v>
      </c>
      <c r="B115" s="37" t="s">
        <v>289</v>
      </c>
      <c r="C115" s="13"/>
      <c r="D115" s="40" t="e">
        <f>I92/(I115+I120+I123)</f>
        <v>#DIV/0!</v>
      </c>
      <c r="E115" s="34" t="e">
        <f>+D115/C115</f>
        <v>#DIV/0!</v>
      </c>
      <c r="F115" s="104" t="s">
        <v>293</v>
      </c>
      <c r="G115" s="105"/>
      <c r="H115" s="106"/>
      <c r="I115" s="40">
        <f>SUM(I116:I118,I126,I127)</f>
        <v>0</v>
      </c>
      <c r="J115" s="26"/>
    </row>
    <row r="116" spans="1:10" ht="62.25" customHeight="1" x14ac:dyDescent="0.25">
      <c r="A116" s="177"/>
      <c r="B116" s="144" t="s">
        <v>271</v>
      </c>
      <c r="C116" s="89"/>
      <c r="D116" s="139" t="e">
        <f>(I116+I121+I124)/(I115+I120+I123)*100</f>
        <v>#DIV/0!</v>
      </c>
      <c r="E116" s="107" t="e">
        <f>+D116/C116</f>
        <v>#DIV/0!</v>
      </c>
      <c r="F116" s="104" t="s">
        <v>291</v>
      </c>
      <c r="G116" s="105"/>
      <c r="H116" s="106"/>
      <c r="I116" s="13"/>
      <c r="J116" s="179"/>
    </row>
    <row r="117" spans="1:10" ht="48" customHeight="1" x14ac:dyDescent="0.25">
      <c r="A117" s="177"/>
      <c r="B117" s="145"/>
      <c r="C117" s="90"/>
      <c r="D117" s="140"/>
      <c r="E117" s="152"/>
      <c r="F117" s="94" t="s">
        <v>290</v>
      </c>
      <c r="G117" s="95"/>
      <c r="H117" s="96"/>
      <c r="I117" s="13"/>
      <c r="J117" s="180"/>
    </row>
    <row r="118" spans="1:10" ht="54" customHeight="1" x14ac:dyDescent="0.25">
      <c r="A118" s="177"/>
      <c r="B118" s="145"/>
      <c r="C118" s="90"/>
      <c r="D118" s="140"/>
      <c r="E118" s="152"/>
      <c r="F118" s="94" t="s">
        <v>292</v>
      </c>
      <c r="G118" s="95"/>
      <c r="H118" s="96"/>
      <c r="I118" s="19"/>
      <c r="J118" s="180"/>
    </row>
    <row r="119" spans="1:10" ht="38.25" customHeight="1" x14ac:dyDescent="0.25">
      <c r="A119" s="177"/>
      <c r="B119" s="145"/>
      <c r="C119" s="90"/>
      <c r="D119" s="140"/>
      <c r="E119" s="152"/>
      <c r="F119" s="94" t="s">
        <v>299</v>
      </c>
      <c r="G119" s="95"/>
      <c r="H119" s="96"/>
      <c r="I119" s="19"/>
      <c r="J119" s="180"/>
    </row>
    <row r="120" spans="1:10" ht="36.75" customHeight="1" x14ac:dyDescent="0.25">
      <c r="A120" s="177"/>
      <c r="B120" s="145"/>
      <c r="C120" s="90"/>
      <c r="D120" s="140"/>
      <c r="E120" s="152"/>
      <c r="F120" s="94" t="s">
        <v>277</v>
      </c>
      <c r="G120" s="95"/>
      <c r="H120" s="96"/>
      <c r="I120" s="41">
        <f>SUM(I121:I122)</f>
        <v>0</v>
      </c>
      <c r="J120" s="180"/>
    </row>
    <row r="121" spans="1:10" ht="52.5" customHeight="1" x14ac:dyDescent="0.25">
      <c r="A121" s="177"/>
      <c r="B121" s="145"/>
      <c r="C121" s="90"/>
      <c r="D121" s="140"/>
      <c r="E121" s="152"/>
      <c r="F121" s="94" t="s">
        <v>275</v>
      </c>
      <c r="G121" s="95"/>
      <c r="H121" s="96"/>
      <c r="I121" s="19"/>
      <c r="J121" s="180"/>
    </row>
    <row r="122" spans="1:10" ht="36" customHeight="1" x14ac:dyDescent="0.25">
      <c r="A122" s="177"/>
      <c r="B122" s="145"/>
      <c r="C122" s="90"/>
      <c r="D122" s="140"/>
      <c r="E122" s="152"/>
      <c r="F122" s="94" t="s">
        <v>276</v>
      </c>
      <c r="G122" s="95"/>
      <c r="H122" s="96"/>
      <c r="I122" s="19"/>
      <c r="J122" s="180"/>
    </row>
    <row r="123" spans="1:10" ht="34.5" customHeight="1" x14ac:dyDescent="0.25">
      <c r="A123" s="177"/>
      <c r="B123" s="145"/>
      <c r="C123" s="90"/>
      <c r="D123" s="140"/>
      <c r="E123" s="152"/>
      <c r="F123" s="94" t="s">
        <v>278</v>
      </c>
      <c r="G123" s="95"/>
      <c r="H123" s="96"/>
      <c r="I123" s="41">
        <f>SUM(I124:I125)</f>
        <v>0</v>
      </c>
      <c r="J123" s="180"/>
    </row>
    <row r="124" spans="1:10" ht="52.5" customHeight="1" x14ac:dyDescent="0.25">
      <c r="A124" s="177"/>
      <c r="B124" s="145"/>
      <c r="C124" s="90"/>
      <c r="D124" s="140"/>
      <c r="E124" s="152"/>
      <c r="F124" s="94" t="s">
        <v>294</v>
      </c>
      <c r="G124" s="95"/>
      <c r="H124" s="96"/>
      <c r="I124" s="19"/>
      <c r="J124" s="180"/>
    </row>
    <row r="125" spans="1:10" ht="51.75" customHeight="1" x14ac:dyDescent="0.25">
      <c r="A125" s="177"/>
      <c r="B125" s="145"/>
      <c r="C125" s="90"/>
      <c r="D125" s="140"/>
      <c r="E125" s="152"/>
      <c r="F125" s="94" t="s">
        <v>295</v>
      </c>
      <c r="G125" s="95"/>
      <c r="H125" s="96"/>
      <c r="I125" s="19"/>
      <c r="J125" s="180"/>
    </row>
    <row r="126" spans="1:10" ht="38.25" customHeight="1" x14ac:dyDescent="0.25">
      <c r="A126" s="177"/>
      <c r="B126" s="145"/>
      <c r="C126" s="147"/>
      <c r="D126" s="140"/>
      <c r="E126" s="108"/>
      <c r="F126" s="94" t="s">
        <v>279</v>
      </c>
      <c r="G126" s="95"/>
      <c r="H126" s="96"/>
      <c r="I126" s="19"/>
      <c r="J126" s="181"/>
    </row>
    <row r="127" spans="1:10" ht="36.75" customHeight="1" x14ac:dyDescent="0.25">
      <c r="A127" s="177"/>
      <c r="B127" s="144" t="s">
        <v>273</v>
      </c>
      <c r="C127" s="89"/>
      <c r="D127" s="139" t="e">
        <f>I127/I115*100</f>
        <v>#DIV/0!</v>
      </c>
      <c r="E127" s="107" t="e">
        <f>+D127/C127</f>
        <v>#DIV/0!</v>
      </c>
      <c r="F127" s="104" t="s">
        <v>274</v>
      </c>
      <c r="G127" s="105"/>
      <c r="H127" s="106"/>
      <c r="I127" s="41">
        <f>SUM(I128:I129)</f>
        <v>0</v>
      </c>
      <c r="J127" s="179"/>
    </row>
    <row r="128" spans="1:10" ht="53.25" customHeight="1" x14ac:dyDescent="0.25">
      <c r="A128" s="177"/>
      <c r="B128" s="145"/>
      <c r="C128" s="90"/>
      <c r="D128" s="140"/>
      <c r="E128" s="152"/>
      <c r="F128" s="104" t="s">
        <v>300</v>
      </c>
      <c r="G128" s="105"/>
      <c r="H128" s="106"/>
      <c r="I128" s="19"/>
      <c r="J128" s="180"/>
    </row>
    <row r="129" spans="1:10" ht="61.5" customHeight="1" x14ac:dyDescent="0.25">
      <c r="A129" s="177"/>
      <c r="B129" s="146"/>
      <c r="C129" s="147"/>
      <c r="D129" s="141"/>
      <c r="E129" s="108"/>
      <c r="F129" s="104" t="s">
        <v>301</v>
      </c>
      <c r="G129" s="105"/>
      <c r="H129" s="106"/>
      <c r="I129" s="19"/>
      <c r="J129" s="181"/>
    </row>
    <row r="130" spans="1:10" ht="92.25" customHeight="1" x14ac:dyDescent="0.25">
      <c r="A130" s="178"/>
      <c r="B130" s="36" t="s">
        <v>302</v>
      </c>
      <c r="C130" s="13"/>
      <c r="D130" s="40" t="e">
        <f>I130/(I69-I70)</f>
        <v>#DIV/0!</v>
      </c>
      <c r="E130" s="34" t="e">
        <f>+D130/C130</f>
        <v>#DIV/0!</v>
      </c>
      <c r="F130" s="94" t="s">
        <v>272</v>
      </c>
      <c r="G130" s="95"/>
      <c r="H130" s="96"/>
      <c r="I130" s="19"/>
      <c r="J130" s="14"/>
    </row>
    <row r="131" spans="1:10" ht="51.75" customHeight="1" x14ac:dyDescent="0.25">
      <c r="A131" s="175" t="s">
        <v>158</v>
      </c>
      <c r="B131" s="161" t="s">
        <v>117</v>
      </c>
      <c r="C131" s="109"/>
      <c r="D131" s="139" t="e">
        <f>I98/I131</f>
        <v>#DIV/0!</v>
      </c>
      <c r="E131" s="107" t="e">
        <f>+D131/C131</f>
        <v>#DIV/0!</v>
      </c>
      <c r="F131" s="94" t="s">
        <v>332</v>
      </c>
      <c r="G131" s="95"/>
      <c r="H131" s="96"/>
      <c r="I131" s="41">
        <f>SUM(I132:I135)</f>
        <v>0</v>
      </c>
      <c r="J131" s="128"/>
    </row>
    <row r="132" spans="1:10" ht="38.25" customHeight="1" x14ac:dyDescent="0.25">
      <c r="A132" s="175"/>
      <c r="B132" s="170"/>
      <c r="C132" s="162"/>
      <c r="D132" s="140"/>
      <c r="E132" s="152"/>
      <c r="F132" s="101" t="s">
        <v>306</v>
      </c>
      <c r="G132" s="102"/>
      <c r="H132" s="103"/>
      <c r="I132" s="19"/>
      <c r="J132" s="133"/>
    </row>
    <row r="133" spans="1:10" ht="52.5" customHeight="1" x14ac:dyDescent="0.25">
      <c r="A133" s="175"/>
      <c r="B133" s="170"/>
      <c r="C133" s="162"/>
      <c r="D133" s="140"/>
      <c r="E133" s="152"/>
      <c r="F133" s="101" t="s">
        <v>307</v>
      </c>
      <c r="G133" s="102"/>
      <c r="H133" s="103"/>
      <c r="I133" s="19"/>
      <c r="J133" s="133"/>
    </row>
    <row r="134" spans="1:10" ht="40.5" customHeight="1" x14ac:dyDescent="0.25">
      <c r="A134" s="175"/>
      <c r="B134" s="170"/>
      <c r="C134" s="162"/>
      <c r="D134" s="140"/>
      <c r="E134" s="152"/>
      <c r="F134" s="101" t="s">
        <v>308</v>
      </c>
      <c r="G134" s="102"/>
      <c r="H134" s="103"/>
      <c r="I134" s="19"/>
      <c r="J134" s="133"/>
    </row>
    <row r="135" spans="1:10" ht="54.75" customHeight="1" x14ac:dyDescent="0.25">
      <c r="A135" s="175"/>
      <c r="B135" s="171"/>
      <c r="C135" s="110"/>
      <c r="D135" s="141"/>
      <c r="E135" s="108"/>
      <c r="F135" s="101" t="s">
        <v>309</v>
      </c>
      <c r="G135" s="102"/>
      <c r="H135" s="103"/>
      <c r="I135" s="19"/>
      <c r="J135" s="129"/>
    </row>
    <row r="136" spans="1:10" s="2" customFormat="1" x14ac:dyDescent="0.25">
      <c r="C136" s="3"/>
      <c r="D136" s="3"/>
      <c r="E136" s="4"/>
      <c r="I136" s="3"/>
      <c r="J136" s="5"/>
    </row>
    <row r="137" spans="1:10" s="2" customFormat="1" ht="15.75" x14ac:dyDescent="0.25">
      <c r="A137" s="27"/>
      <c r="B137" s="27"/>
      <c r="C137" s="88"/>
      <c r="D137" s="88"/>
      <c r="E137" s="88"/>
      <c r="I137" s="3"/>
      <c r="J137" s="5"/>
    </row>
    <row r="138" spans="1:10" s="2" customFormat="1" ht="15.75" x14ac:dyDescent="0.25">
      <c r="A138" s="27"/>
      <c r="B138" s="27"/>
      <c r="C138" s="88"/>
      <c r="D138" s="88"/>
      <c r="E138" s="88"/>
      <c r="I138" s="3"/>
      <c r="J138" s="5"/>
    </row>
    <row r="139" spans="1:10" s="2" customFormat="1" x14ac:dyDescent="0.25">
      <c r="A139" s="28" t="s">
        <v>238</v>
      </c>
      <c r="B139" s="28" t="s">
        <v>187</v>
      </c>
      <c r="C139" s="97" t="s">
        <v>188</v>
      </c>
      <c r="D139" s="97"/>
      <c r="E139" s="97"/>
      <c r="I139" s="3"/>
      <c r="J139" s="5"/>
    </row>
    <row r="140" spans="1:10" s="2" customFormat="1" x14ac:dyDescent="0.25">
      <c r="C140" s="3"/>
      <c r="D140" s="3"/>
      <c r="E140" s="4"/>
      <c r="I140" s="3"/>
      <c r="J140" s="5"/>
    </row>
    <row r="141" spans="1:10" s="2" customFormat="1" x14ac:dyDescent="0.25">
      <c r="C141" s="3"/>
      <c r="D141" s="3"/>
      <c r="E141" s="4"/>
      <c r="I141" s="3"/>
      <c r="J141" s="5"/>
    </row>
    <row r="142" spans="1:10" s="2" customFormat="1" x14ac:dyDescent="0.25">
      <c r="C142" s="3"/>
      <c r="D142" s="3"/>
      <c r="E142" s="4"/>
      <c r="I142" s="3"/>
      <c r="J142" s="5"/>
    </row>
    <row r="143" spans="1:10" s="2" customFormat="1" x14ac:dyDescent="0.25">
      <c r="C143" s="3"/>
      <c r="D143" s="3"/>
      <c r="E143" s="4"/>
      <c r="I143" s="3"/>
      <c r="J143" s="5"/>
    </row>
    <row r="144" spans="1:10" s="2" customFormat="1" x14ac:dyDescent="0.25">
      <c r="C144" s="3"/>
      <c r="D144" s="3"/>
      <c r="E144" s="4"/>
      <c r="I144" s="3"/>
      <c r="J144" s="5"/>
    </row>
    <row r="145" spans="3:10" s="2" customFormat="1" x14ac:dyDescent="0.25">
      <c r="C145" s="3"/>
      <c r="D145" s="3"/>
      <c r="E145" s="4"/>
      <c r="I145" s="3"/>
      <c r="J145" s="5"/>
    </row>
    <row r="146" spans="3:10" s="2" customFormat="1" x14ac:dyDescent="0.25">
      <c r="C146" s="3"/>
      <c r="D146" s="3"/>
      <c r="E146" s="4"/>
      <c r="I146" s="3"/>
      <c r="J146" s="5"/>
    </row>
    <row r="147" spans="3:10" s="2" customFormat="1" x14ac:dyDescent="0.25">
      <c r="C147" s="3"/>
      <c r="D147" s="3"/>
      <c r="E147" s="4"/>
      <c r="I147" s="3"/>
      <c r="J147" s="5"/>
    </row>
    <row r="148" spans="3:10" s="2" customFormat="1" x14ac:dyDescent="0.25">
      <c r="C148" s="3"/>
      <c r="D148" s="3"/>
      <c r="E148" s="4"/>
      <c r="I148" s="3"/>
      <c r="J148" s="5"/>
    </row>
    <row r="149" spans="3:10" s="2" customFormat="1" x14ac:dyDescent="0.25">
      <c r="C149" s="3"/>
      <c r="D149" s="3"/>
      <c r="E149" s="4"/>
      <c r="I149" s="3"/>
      <c r="J149" s="5"/>
    </row>
    <row r="150" spans="3:10" s="2" customFormat="1" x14ac:dyDescent="0.25">
      <c r="C150" s="3"/>
      <c r="D150" s="3"/>
      <c r="E150" s="4"/>
      <c r="I150" s="3"/>
      <c r="J150" s="5"/>
    </row>
    <row r="151" spans="3:10" s="2" customFormat="1" x14ac:dyDescent="0.25">
      <c r="C151" s="3"/>
      <c r="D151" s="3"/>
      <c r="E151" s="4"/>
      <c r="I151" s="3"/>
      <c r="J151" s="5"/>
    </row>
    <row r="152" spans="3:10" s="2" customFormat="1" x14ac:dyDescent="0.25">
      <c r="C152" s="3"/>
      <c r="D152" s="3"/>
      <c r="E152" s="4"/>
      <c r="I152" s="3"/>
      <c r="J152" s="5"/>
    </row>
    <row r="153" spans="3:10" s="2" customFormat="1" x14ac:dyDescent="0.25">
      <c r="C153" s="3"/>
      <c r="D153" s="3"/>
      <c r="E153" s="4"/>
      <c r="I153" s="3"/>
      <c r="J153" s="5"/>
    </row>
    <row r="154" spans="3:10" s="2" customFormat="1" x14ac:dyDescent="0.25">
      <c r="C154" s="3"/>
      <c r="D154" s="3"/>
      <c r="E154" s="4"/>
      <c r="I154" s="3"/>
      <c r="J154" s="5"/>
    </row>
    <row r="155" spans="3:10" s="2" customFormat="1" x14ac:dyDescent="0.25">
      <c r="C155" s="3"/>
      <c r="D155" s="3"/>
      <c r="E155" s="4"/>
      <c r="I155" s="3"/>
      <c r="J155" s="5"/>
    </row>
    <row r="156" spans="3:10" s="2" customFormat="1" x14ac:dyDescent="0.25">
      <c r="C156" s="3"/>
      <c r="D156" s="3"/>
      <c r="E156" s="4"/>
      <c r="I156" s="3"/>
      <c r="J156" s="5"/>
    </row>
    <row r="157" spans="3:10" s="2" customFormat="1" x14ac:dyDescent="0.25">
      <c r="C157" s="3"/>
      <c r="D157" s="3"/>
      <c r="E157" s="4"/>
      <c r="I157" s="3"/>
      <c r="J157" s="5"/>
    </row>
    <row r="158" spans="3:10" s="2" customFormat="1" x14ac:dyDescent="0.25">
      <c r="C158" s="3"/>
      <c r="D158" s="3"/>
      <c r="E158" s="4"/>
      <c r="I158" s="3"/>
      <c r="J158" s="5"/>
    </row>
    <row r="159" spans="3:10" s="2" customFormat="1" x14ac:dyDescent="0.25">
      <c r="C159" s="3"/>
      <c r="D159" s="3"/>
      <c r="E159" s="4"/>
      <c r="I159" s="3"/>
      <c r="J159" s="5"/>
    </row>
    <row r="160" spans="3:10" s="2" customFormat="1" x14ac:dyDescent="0.25">
      <c r="C160" s="3"/>
      <c r="D160" s="3"/>
      <c r="E160" s="4"/>
      <c r="I160" s="3"/>
      <c r="J160" s="5"/>
    </row>
    <row r="161" spans="3:10" s="2" customFormat="1" x14ac:dyDescent="0.25">
      <c r="C161" s="3"/>
      <c r="D161" s="3"/>
      <c r="E161" s="4"/>
      <c r="I161" s="3"/>
      <c r="J161" s="5"/>
    </row>
    <row r="162" spans="3:10" s="2" customFormat="1" x14ac:dyDescent="0.25">
      <c r="C162" s="3"/>
      <c r="D162" s="3"/>
      <c r="E162" s="4"/>
      <c r="I162" s="3"/>
      <c r="J162" s="5"/>
    </row>
    <row r="163" spans="3:10" s="2" customFormat="1" x14ac:dyDescent="0.25">
      <c r="C163" s="3"/>
      <c r="D163" s="3"/>
      <c r="E163" s="4"/>
      <c r="I163" s="3"/>
      <c r="J163" s="5"/>
    </row>
    <row r="164" spans="3:10" s="2" customFormat="1" x14ac:dyDescent="0.25">
      <c r="C164" s="3"/>
      <c r="D164" s="3"/>
      <c r="E164" s="4"/>
      <c r="I164" s="3"/>
      <c r="J164" s="5"/>
    </row>
    <row r="165" spans="3:10" s="2" customFormat="1" x14ac:dyDescent="0.25">
      <c r="C165" s="3"/>
      <c r="D165" s="3"/>
      <c r="E165" s="4"/>
      <c r="I165" s="3"/>
      <c r="J165" s="5"/>
    </row>
    <row r="166" spans="3:10" s="2" customFormat="1" x14ac:dyDescent="0.25">
      <c r="C166" s="3"/>
      <c r="D166" s="3"/>
      <c r="E166" s="4"/>
      <c r="I166" s="3"/>
      <c r="J166" s="5"/>
    </row>
    <row r="167" spans="3:10" s="2" customFormat="1" x14ac:dyDescent="0.25">
      <c r="C167" s="3"/>
      <c r="D167" s="3"/>
      <c r="E167" s="4"/>
      <c r="I167" s="3"/>
      <c r="J167" s="5"/>
    </row>
    <row r="168" spans="3:10" s="2" customFormat="1" x14ac:dyDescent="0.25">
      <c r="C168" s="3"/>
      <c r="D168" s="3"/>
      <c r="E168" s="4"/>
      <c r="I168" s="3"/>
      <c r="J168" s="5"/>
    </row>
    <row r="169" spans="3:10" s="2" customFormat="1" x14ac:dyDescent="0.25">
      <c r="C169" s="3"/>
      <c r="D169" s="3"/>
      <c r="E169" s="4"/>
      <c r="I169" s="3"/>
      <c r="J169" s="5"/>
    </row>
    <row r="170" spans="3:10" s="2" customFormat="1" x14ac:dyDescent="0.25">
      <c r="C170" s="3"/>
      <c r="D170" s="3"/>
      <c r="E170" s="4"/>
      <c r="I170" s="3"/>
      <c r="J170" s="5"/>
    </row>
    <row r="171" spans="3:10" s="2" customFormat="1" x14ac:dyDescent="0.25">
      <c r="C171" s="3"/>
      <c r="D171" s="3"/>
      <c r="E171" s="4"/>
      <c r="I171" s="3"/>
      <c r="J171" s="5"/>
    </row>
    <row r="172" spans="3:10" s="2" customFormat="1" x14ac:dyDescent="0.25">
      <c r="C172" s="3"/>
      <c r="D172" s="3"/>
      <c r="E172" s="4"/>
      <c r="I172" s="3"/>
      <c r="J172" s="5"/>
    </row>
    <row r="173" spans="3:10" s="2" customFormat="1" x14ac:dyDescent="0.25">
      <c r="C173" s="3"/>
      <c r="D173" s="3"/>
      <c r="E173" s="4"/>
      <c r="I173" s="3"/>
      <c r="J173" s="5"/>
    </row>
    <row r="174" spans="3:10" s="2" customFormat="1" x14ac:dyDescent="0.25">
      <c r="C174" s="3"/>
      <c r="D174" s="3"/>
      <c r="E174" s="4"/>
      <c r="I174" s="3"/>
      <c r="J174" s="5"/>
    </row>
    <row r="175" spans="3:10" s="2" customFormat="1" x14ac:dyDescent="0.25">
      <c r="C175" s="3"/>
      <c r="D175" s="3"/>
      <c r="E175" s="4"/>
      <c r="I175" s="3"/>
      <c r="J175" s="5"/>
    </row>
    <row r="176" spans="3:10" s="2" customFormat="1" x14ac:dyDescent="0.25">
      <c r="C176" s="3"/>
      <c r="D176" s="3"/>
      <c r="E176" s="4"/>
      <c r="I176" s="3"/>
      <c r="J176" s="5"/>
    </row>
    <row r="177" spans="3:10" s="2" customFormat="1" x14ac:dyDescent="0.25">
      <c r="C177" s="3"/>
      <c r="D177" s="3"/>
      <c r="E177" s="4"/>
      <c r="I177" s="3"/>
      <c r="J177" s="5"/>
    </row>
    <row r="178" spans="3:10" s="2" customFormat="1" x14ac:dyDescent="0.25">
      <c r="C178" s="3"/>
      <c r="D178" s="3"/>
      <c r="E178" s="4"/>
      <c r="I178" s="3"/>
      <c r="J178" s="5"/>
    </row>
    <row r="179" spans="3:10" s="2" customFormat="1" x14ac:dyDescent="0.25">
      <c r="C179" s="3"/>
      <c r="D179" s="3"/>
      <c r="E179" s="4"/>
      <c r="I179" s="3"/>
      <c r="J179" s="5"/>
    </row>
    <row r="180" spans="3:10" s="2" customFormat="1" x14ac:dyDescent="0.25">
      <c r="C180" s="3"/>
      <c r="D180" s="3"/>
      <c r="E180" s="4"/>
      <c r="I180" s="3"/>
      <c r="J180" s="5"/>
    </row>
    <row r="181" spans="3:10" s="2" customFormat="1" x14ac:dyDescent="0.25">
      <c r="C181" s="3"/>
      <c r="D181" s="3"/>
      <c r="E181" s="4"/>
      <c r="I181" s="3"/>
      <c r="J181" s="5"/>
    </row>
    <row r="182" spans="3:10" s="2" customFormat="1" x14ac:dyDescent="0.25">
      <c r="C182" s="3"/>
      <c r="D182" s="3"/>
      <c r="E182" s="4"/>
      <c r="I182" s="3"/>
      <c r="J182" s="5"/>
    </row>
    <row r="183" spans="3:10" s="2" customFormat="1" x14ac:dyDescent="0.25">
      <c r="C183" s="3"/>
      <c r="D183" s="3"/>
      <c r="E183" s="4"/>
      <c r="I183" s="3"/>
      <c r="J183" s="5"/>
    </row>
    <row r="184" spans="3:10" s="2" customFormat="1" x14ac:dyDescent="0.25">
      <c r="C184" s="3"/>
      <c r="D184" s="3"/>
      <c r="E184" s="4"/>
      <c r="I184" s="3"/>
      <c r="J184" s="5"/>
    </row>
    <row r="185" spans="3:10" s="2" customFormat="1" x14ac:dyDescent="0.25">
      <c r="C185" s="3"/>
      <c r="D185" s="3"/>
      <c r="E185" s="4"/>
      <c r="I185" s="3"/>
      <c r="J185" s="5"/>
    </row>
    <row r="186" spans="3:10" s="2" customFormat="1" x14ac:dyDescent="0.25">
      <c r="C186" s="3"/>
      <c r="D186" s="3"/>
      <c r="E186" s="4"/>
      <c r="I186" s="3"/>
      <c r="J186" s="5"/>
    </row>
    <row r="187" spans="3:10" s="2" customFormat="1" x14ac:dyDescent="0.25">
      <c r="C187" s="3"/>
      <c r="D187" s="3"/>
      <c r="E187" s="4"/>
      <c r="I187" s="3"/>
      <c r="J187" s="5"/>
    </row>
    <row r="188" spans="3:10" s="2" customFormat="1" x14ac:dyDescent="0.25">
      <c r="C188" s="3"/>
      <c r="D188" s="3"/>
      <c r="E188" s="4"/>
      <c r="I188" s="3"/>
      <c r="J188" s="5"/>
    </row>
    <row r="189" spans="3:10" s="2" customFormat="1" x14ac:dyDescent="0.25">
      <c r="C189" s="3"/>
      <c r="D189" s="3"/>
      <c r="E189" s="4"/>
      <c r="I189" s="3"/>
      <c r="J189" s="5"/>
    </row>
    <row r="190" spans="3:10" s="2" customFormat="1" x14ac:dyDescent="0.25">
      <c r="C190" s="3"/>
      <c r="D190" s="3"/>
      <c r="E190" s="4"/>
      <c r="I190" s="3"/>
      <c r="J190" s="5"/>
    </row>
    <row r="191" spans="3:10" s="2" customFormat="1" x14ac:dyDescent="0.25">
      <c r="C191" s="3"/>
      <c r="D191" s="3"/>
      <c r="E191" s="4"/>
      <c r="I191" s="3"/>
      <c r="J191" s="5"/>
    </row>
    <row r="192" spans="3:10" s="2" customFormat="1" x14ac:dyDescent="0.25">
      <c r="C192" s="3"/>
      <c r="D192" s="3"/>
      <c r="E192" s="4"/>
      <c r="I192" s="3"/>
      <c r="J192" s="5"/>
    </row>
    <row r="193" spans="3:10" s="2" customFormat="1" x14ac:dyDescent="0.25">
      <c r="C193" s="3"/>
      <c r="D193" s="3"/>
      <c r="E193" s="4"/>
      <c r="I193" s="3"/>
      <c r="J193" s="5"/>
    </row>
    <row r="194" spans="3:10" s="2" customFormat="1" x14ac:dyDescent="0.25">
      <c r="C194" s="3"/>
      <c r="D194" s="3"/>
      <c r="E194" s="4"/>
      <c r="I194" s="3"/>
      <c r="J194" s="5"/>
    </row>
    <row r="195" spans="3:10" s="2" customFormat="1" x14ac:dyDescent="0.25">
      <c r="C195" s="3"/>
      <c r="D195" s="3"/>
      <c r="E195" s="4"/>
      <c r="I195" s="3"/>
      <c r="J195" s="5"/>
    </row>
    <row r="196" spans="3:10" s="2" customFormat="1" x14ac:dyDescent="0.25">
      <c r="C196" s="3"/>
      <c r="D196" s="3"/>
      <c r="E196" s="4"/>
      <c r="I196" s="3"/>
      <c r="J196" s="5"/>
    </row>
    <row r="197" spans="3:10" s="2" customFormat="1" x14ac:dyDescent="0.25">
      <c r="C197" s="3"/>
      <c r="D197" s="3"/>
      <c r="E197" s="4"/>
      <c r="I197" s="3"/>
      <c r="J197" s="5"/>
    </row>
    <row r="198" spans="3:10" s="2" customFormat="1" x14ac:dyDescent="0.25">
      <c r="C198" s="3"/>
      <c r="D198" s="3"/>
      <c r="E198" s="4"/>
      <c r="I198" s="3"/>
      <c r="J198" s="5"/>
    </row>
    <row r="199" spans="3:10" s="2" customFormat="1" x14ac:dyDescent="0.25">
      <c r="C199" s="3"/>
      <c r="D199" s="3"/>
      <c r="E199" s="4"/>
      <c r="I199" s="3"/>
      <c r="J199" s="5"/>
    </row>
    <row r="200" spans="3:10" s="2" customFormat="1" x14ac:dyDescent="0.25">
      <c r="C200" s="3"/>
      <c r="D200" s="3"/>
      <c r="E200" s="4"/>
      <c r="I200" s="3"/>
      <c r="J200" s="5"/>
    </row>
    <row r="201" spans="3:10" s="2" customFormat="1" x14ac:dyDescent="0.25">
      <c r="C201" s="3"/>
      <c r="D201" s="3"/>
      <c r="E201" s="4"/>
      <c r="I201" s="3"/>
      <c r="J201" s="5"/>
    </row>
    <row r="202" spans="3:10" s="2" customFormat="1" x14ac:dyDescent="0.25">
      <c r="C202" s="3"/>
      <c r="D202" s="3"/>
      <c r="E202" s="4"/>
      <c r="I202" s="3"/>
      <c r="J202" s="5"/>
    </row>
    <row r="203" spans="3:10" s="2" customFormat="1" x14ac:dyDescent="0.25">
      <c r="C203" s="3"/>
      <c r="D203" s="3"/>
      <c r="E203" s="4"/>
      <c r="I203" s="3"/>
      <c r="J203" s="5"/>
    </row>
    <row r="204" spans="3:10" s="2" customFormat="1" x14ac:dyDescent="0.25">
      <c r="C204" s="3"/>
      <c r="D204" s="3"/>
      <c r="E204" s="4"/>
      <c r="I204" s="3"/>
      <c r="J204" s="5"/>
    </row>
  </sheetData>
  <sheetProtection sheet="1" objects="1" scenarios="1" formatCells="0" formatColumns="0" formatRows="0" selectLockedCells="1"/>
  <mergeCells count="308">
    <mergeCell ref="J52:J53"/>
    <mergeCell ref="J54:J55"/>
    <mergeCell ref="F55:H55"/>
    <mergeCell ref="D52:D53"/>
    <mergeCell ref="E52:E53"/>
    <mergeCell ref="F48:H48"/>
    <mergeCell ref="F50:H50"/>
    <mergeCell ref="B38:B39"/>
    <mergeCell ref="C36:C37"/>
    <mergeCell ref="D36:D37"/>
    <mergeCell ref="E36:E37"/>
    <mergeCell ref="E41:E43"/>
    <mergeCell ref="C38:C39"/>
    <mergeCell ref="D38:D39"/>
    <mergeCell ref="E38:E39"/>
    <mergeCell ref="F52:H52"/>
    <mergeCell ref="F53:H53"/>
    <mergeCell ref="E47:E48"/>
    <mergeCell ref="F47:H47"/>
    <mergeCell ref="F49:I49"/>
    <mergeCell ref="F51:I51"/>
    <mergeCell ref="F42:H42"/>
    <mergeCell ref="A46:J46"/>
    <mergeCell ref="A47:A50"/>
    <mergeCell ref="E106:E107"/>
    <mergeCell ref="F106:H106"/>
    <mergeCell ref="B91:B101"/>
    <mergeCell ref="F94:H94"/>
    <mergeCell ref="F95:H95"/>
    <mergeCell ref="J91:J101"/>
    <mergeCell ref="F92:H92"/>
    <mergeCell ref="F99:H99"/>
    <mergeCell ref="F100:H100"/>
    <mergeCell ref="F101:H101"/>
    <mergeCell ref="F96:H96"/>
    <mergeCell ref="F97:H97"/>
    <mergeCell ref="F98:H98"/>
    <mergeCell ref="C106:C107"/>
    <mergeCell ref="D106:D107"/>
    <mergeCell ref="F103:H103"/>
    <mergeCell ref="F104:H104"/>
    <mergeCell ref="E102:E104"/>
    <mergeCell ref="F102:H102"/>
    <mergeCell ref="F93:H93"/>
    <mergeCell ref="A105:J105"/>
    <mergeCell ref="B106:B107"/>
    <mergeCell ref="J106:J107"/>
    <mergeCell ref="D102:D104"/>
    <mergeCell ref="D56:D60"/>
    <mergeCell ref="E89:E90"/>
    <mergeCell ref="F89:H89"/>
    <mergeCell ref="J89:J90"/>
    <mergeCell ref="F90:H90"/>
    <mergeCell ref="D89:D90"/>
    <mergeCell ref="A74:J74"/>
    <mergeCell ref="A75:A90"/>
    <mergeCell ref="B75:B82"/>
    <mergeCell ref="J83:J88"/>
    <mergeCell ref="F84:H84"/>
    <mergeCell ref="F58:H58"/>
    <mergeCell ref="F59:H59"/>
    <mergeCell ref="B83:B88"/>
    <mergeCell ref="C83:C88"/>
    <mergeCell ref="D83:D88"/>
    <mergeCell ref="E83:E88"/>
    <mergeCell ref="F87:H87"/>
    <mergeCell ref="F88:H88"/>
    <mergeCell ref="F79:H79"/>
    <mergeCell ref="F83:H83"/>
    <mergeCell ref="F80:H80"/>
    <mergeCell ref="F81:H81"/>
    <mergeCell ref="F82:H82"/>
    <mergeCell ref="J102:J104"/>
    <mergeCell ref="E18:E20"/>
    <mergeCell ref="F18:H18"/>
    <mergeCell ref="F19:H19"/>
    <mergeCell ref="F20:H20"/>
    <mergeCell ref="A106:A113"/>
    <mergeCell ref="C110:C111"/>
    <mergeCell ref="B110:B111"/>
    <mergeCell ref="B112:B113"/>
    <mergeCell ref="E112:E113"/>
    <mergeCell ref="F107:H107"/>
    <mergeCell ref="F111:H111"/>
    <mergeCell ref="F112:H112"/>
    <mergeCell ref="F113:H113"/>
    <mergeCell ref="E91:E101"/>
    <mergeCell ref="F91:H91"/>
    <mergeCell ref="D91:D101"/>
    <mergeCell ref="B102:B104"/>
    <mergeCell ref="C102:C104"/>
    <mergeCell ref="A91:A104"/>
    <mergeCell ref="B21:B24"/>
    <mergeCell ref="C21:C24"/>
    <mergeCell ref="D21:D24"/>
    <mergeCell ref="B89:B90"/>
    <mergeCell ref="C91:C101"/>
    <mergeCell ref="F85:H85"/>
    <mergeCell ref="F86:H86"/>
    <mergeCell ref="F77:H77"/>
    <mergeCell ref="F78:H78"/>
    <mergeCell ref="C75:C82"/>
    <mergeCell ref="J27:J28"/>
    <mergeCell ref="J29:J31"/>
    <mergeCell ref="F29:H29"/>
    <mergeCell ref="F30:H30"/>
    <mergeCell ref="F31:H31"/>
    <mergeCell ref="J41:J43"/>
    <mergeCell ref="D75:D82"/>
    <mergeCell ref="E75:E82"/>
    <mergeCell ref="F75:H75"/>
    <mergeCell ref="J72:J73"/>
    <mergeCell ref="C89:C90"/>
    <mergeCell ref="F35:H35"/>
    <mergeCell ref="F34:H34"/>
    <mergeCell ref="J38:J39"/>
    <mergeCell ref="F39:H39"/>
    <mergeCell ref="J56:J60"/>
    <mergeCell ref="F56:H56"/>
    <mergeCell ref="C56:C60"/>
    <mergeCell ref="C138:E138"/>
    <mergeCell ref="C127:C129"/>
    <mergeCell ref="D127:D129"/>
    <mergeCell ref="E127:E129"/>
    <mergeCell ref="F122:H122"/>
    <mergeCell ref="F123:H123"/>
    <mergeCell ref="C137:E137"/>
    <mergeCell ref="F120:H120"/>
    <mergeCell ref="F121:H121"/>
    <mergeCell ref="F124:H124"/>
    <mergeCell ref="J131:J135"/>
    <mergeCell ref="J127:J129"/>
    <mergeCell ref="F128:H128"/>
    <mergeCell ref="F129:H129"/>
    <mergeCell ref="F130:H130"/>
    <mergeCell ref="F127:H127"/>
    <mergeCell ref="B108:B109"/>
    <mergeCell ref="C108:C109"/>
    <mergeCell ref="D108:D109"/>
    <mergeCell ref="E108:E109"/>
    <mergeCell ref="F126:H126"/>
    <mergeCell ref="F117:H117"/>
    <mergeCell ref="J110:J111"/>
    <mergeCell ref="J112:J113"/>
    <mergeCell ref="F110:H110"/>
    <mergeCell ref="J116:J126"/>
    <mergeCell ref="E110:E111"/>
    <mergeCell ref="F109:H109"/>
    <mergeCell ref="C112:C113"/>
    <mergeCell ref="D110:D111"/>
    <mergeCell ref="D112:D113"/>
    <mergeCell ref="F118:H118"/>
    <mergeCell ref="A114:J114"/>
    <mergeCell ref="C139:E139"/>
    <mergeCell ref="F24:H24"/>
    <mergeCell ref="F132:H132"/>
    <mergeCell ref="F133:H133"/>
    <mergeCell ref="F134:H134"/>
    <mergeCell ref="F119:H119"/>
    <mergeCell ref="F108:H108"/>
    <mergeCell ref="J108:J109"/>
    <mergeCell ref="A131:A135"/>
    <mergeCell ref="B131:B135"/>
    <mergeCell ref="C131:C135"/>
    <mergeCell ref="D131:D135"/>
    <mergeCell ref="E131:E135"/>
    <mergeCell ref="F131:H131"/>
    <mergeCell ref="F135:H135"/>
    <mergeCell ref="B127:B129"/>
    <mergeCell ref="A115:A130"/>
    <mergeCell ref="F115:H115"/>
    <mergeCell ref="B116:B126"/>
    <mergeCell ref="C116:C126"/>
    <mergeCell ref="D116:D126"/>
    <mergeCell ref="E116:E126"/>
    <mergeCell ref="F116:H116"/>
    <mergeCell ref="F125:H125"/>
    <mergeCell ref="F73:H73"/>
    <mergeCell ref="J75:J82"/>
    <mergeCell ref="F76:H76"/>
    <mergeCell ref="C72:C73"/>
    <mergeCell ref="D72:D73"/>
    <mergeCell ref="A65:J65"/>
    <mergeCell ref="A66:A71"/>
    <mergeCell ref="B66:B67"/>
    <mergeCell ref="C66:C67"/>
    <mergeCell ref="D66:D67"/>
    <mergeCell ref="E72:E73"/>
    <mergeCell ref="F72:H72"/>
    <mergeCell ref="A72:A73"/>
    <mergeCell ref="B72:B73"/>
    <mergeCell ref="J66:J67"/>
    <mergeCell ref="J69:J71"/>
    <mergeCell ref="F70:H70"/>
    <mergeCell ref="F67:H67"/>
    <mergeCell ref="F68:H68"/>
    <mergeCell ref="B69:B71"/>
    <mergeCell ref="C69:C71"/>
    <mergeCell ref="D69:D71"/>
    <mergeCell ref="E69:E71"/>
    <mergeCell ref="F69:H69"/>
    <mergeCell ref="F71:H71"/>
    <mergeCell ref="E66:E67"/>
    <mergeCell ref="F66:H66"/>
    <mergeCell ref="F63:I63"/>
    <mergeCell ref="A64:J64"/>
    <mergeCell ref="F38:H38"/>
    <mergeCell ref="B54:B55"/>
    <mergeCell ref="C54:C55"/>
    <mergeCell ref="D54:D55"/>
    <mergeCell ref="E54:E55"/>
    <mergeCell ref="A61:A62"/>
    <mergeCell ref="F61:H61"/>
    <mergeCell ref="F62:H62"/>
    <mergeCell ref="B56:B60"/>
    <mergeCell ref="A56:A59"/>
    <mergeCell ref="F44:H44"/>
    <mergeCell ref="F54:H54"/>
    <mergeCell ref="F41:H41"/>
    <mergeCell ref="E56:E60"/>
    <mergeCell ref="F60:H60"/>
    <mergeCell ref="F57:H57"/>
    <mergeCell ref="B52:B53"/>
    <mergeCell ref="C52:C53"/>
    <mergeCell ref="A52:A55"/>
    <mergeCell ref="B47:B48"/>
    <mergeCell ref="C47:C48"/>
    <mergeCell ref="D47:D48"/>
    <mergeCell ref="A44:A45"/>
    <mergeCell ref="A41:A43"/>
    <mergeCell ref="B44:B45"/>
    <mergeCell ref="C44:C45"/>
    <mergeCell ref="D44:D45"/>
    <mergeCell ref="E44:E45"/>
    <mergeCell ref="J44:J45"/>
    <mergeCell ref="F43:H43"/>
    <mergeCell ref="B41:B43"/>
    <mergeCell ref="C41:C43"/>
    <mergeCell ref="D41:D43"/>
    <mergeCell ref="F45:H45"/>
    <mergeCell ref="J47:J48"/>
    <mergeCell ref="E9:F9"/>
    <mergeCell ref="E12:F12"/>
    <mergeCell ref="B18:B20"/>
    <mergeCell ref="J33:J35"/>
    <mergeCell ref="J36:J37"/>
    <mergeCell ref="F37:H37"/>
    <mergeCell ref="F36:H36"/>
    <mergeCell ref="J18:J20"/>
    <mergeCell ref="F21:H21"/>
    <mergeCell ref="J16:J17"/>
    <mergeCell ref="F17:H17"/>
    <mergeCell ref="C27:C28"/>
    <mergeCell ref="D27:D28"/>
    <mergeCell ref="E27:E28"/>
    <mergeCell ref="F22:H22"/>
    <mergeCell ref="F23:H23"/>
    <mergeCell ref="F27:H27"/>
    <mergeCell ref="J25:J26"/>
    <mergeCell ref="E21:E24"/>
    <mergeCell ref="J21:J24"/>
    <mergeCell ref="B27:B28"/>
    <mergeCell ref="E33:E35"/>
    <mergeCell ref="F33:H33"/>
    <mergeCell ref="D25:D26"/>
    <mergeCell ref="E25:E26"/>
    <mergeCell ref="F25:H25"/>
    <mergeCell ref="F26:H26"/>
    <mergeCell ref="B36:B37"/>
    <mergeCell ref="A25:A32"/>
    <mergeCell ref="B25:B26"/>
    <mergeCell ref="C25:C26"/>
    <mergeCell ref="B29:B31"/>
    <mergeCell ref="C29:C31"/>
    <mergeCell ref="D29:D31"/>
    <mergeCell ref="E29:E31"/>
    <mergeCell ref="F32:H32"/>
    <mergeCell ref="A33:A35"/>
    <mergeCell ref="B33:B35"/>
    <mergeCell ref="C33:C35"/>
    <mergeCell ref="D33:D35"/>
    <mergeCell ref="A36:A40"/>
    <mergeCell ref="F40:H40"/>
    <mergeCell ref="F28:H28"/>
    <mergeCell ref="C18:C20"/>
    <mergeCell ref="D18:D20"/>
    <mergeCell ref="I1:J1"/>
    <mergeCell ref="I2:J2"/>
    <mergeCell ref="I3:J3"/>
    <mergeCell ref="A10:D10"/>
    <mergeCell ref="E10:F10"/>
    <mergeCell ref="A5:J5"/>
    <mergeCell ref="A7:D7"/>
    <mergeCell ref="E7:F7"/>
    <mergeCell ref="A16:A17"/>
    <mergeCell ref="B16:B17"/>
    <mergeCell ref="C16:C17"/>
    <mergeCell ref="D16:D17"/>
    <mergeCell ref="E16:E17"/>
    <mergeCell ref="F16:H16"/>
    <mergeCell ref="A11:D11"/>
    <mergeCell ref="A12:D12"/>
    <mergeCell ref="E11:F11"/>
    <mergeCell ref="A8:D8"/>
    <mergeCell ref="E8:F8"/>
    <mergeCell ref="F14:H14"/>
    <mergeCell ref="A15:J15"/>
    <mergeCell ref="A9:D9"/>
  </mergeCells>
  <phoneticPr fontId="0" type="noConversion"/>
  <pageMargins left="0.7" right="0.7" top="0.75" bottom="0.75" header="0.3" footer="0.3"/>
  <pageSetup scale="59" fitToHeight="0" orientation="landscape" horizontalDpi="4294967294" verticalDpi="4294967294" r:id="rId1"/>
  <rowBreaks count="7" manualBreakCount="7">
    <brk id="20" max="9" man="1"/>
    <brk id="35" max="9" man="1"/>
    <brk id="51" max="9" man="1"/>
    <brk id="68" max="9" man="1"/>
    <brk id="88" max="9" man="1"/>
    <brk id="113" max="9" man="1"/>
    <brk id="130"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7"/>
  <sheetViews>
    <sheetView zoomScale="85" zoomScaleNormal="85" workbookViewId="0">
      <selection activeCell="A5" sqref="A5:J5"/>
    </sheetView>
  </sheetViews>
  <sheetFormatPr defaultColWidth="9.140625" defaultRowHeight="15" x14ac:dyDescent="0.25"/>
  <cols>
    <col min="1" max="1" width="55.5703125" style="1" customWidth="1"/>
    <col min="2" max="2" width="29.7109375" style="29" customWidth="1"/>
    <col min="3" max="3" width="11.42578125" style="30" customWidth="1"/>
    <col min="4" max="4" width="12" style="30" customWidth="1"/>
    <col min="5" max="5" width="11.140625" style="31" customWidth="1"/>
    <col min="6" max="6" width="21.140625" style="29" customWidth="1"/>
    <col min="7" max="8" width="10.7109375" style="29" customWidth="1"/>
    <col min="9" max="9" width="10.85546875" style="30" customWidth="1"/>
    <col min="10" max="10" width="35.42578125" style="32" customWidth="1"/>
    <col min="11" max="11" width="14.140625" style="1" customWidth="1"/>
    <col min="12" max="12" width="10" style="1" customWidth="1"/>
    <col min="13" max="16384" width="9.140625" style="1"/>
  </cols>
  <sheetData>
    <row r="1" spans="1:12" ht="16.899999999999999" x14ac:dyDescent="0.45">
      <c r="B1" s="2"/>
      <c r="C1" s="3"/>
      <c r="D1" s="3"/>
      <c r="E1" s="4"/>
      <c r="F1" s="2"/>
      <c r="G1" s="2"/>
      <c r="H1" s="2"/>
      <c r="I1" s="112" t="s">
        <v>239</v>
      </c>
      <c r="J1" s="112"/>
    </row>
    <row r="2" spans="1:12" ht="17.25" x14ac:dyDescent="0.25">
      <c r="B2" s="2"/>
      <c r="C2" s="3"/>
      <c r="D2" s="3"/>
      <c r="E2" s="4"/>
      <c r="F2" s="2"/>
      <c r="G2" s="2"/>
      <c r="H2" s="2"/>
      <c r="I2" s="112" t="s">
        <v>240</v>
      </c>
      <c r="J2" s="112"/>
    </row>
    <row r="3" spans="1:12" ht="17.25" x14ac:dyDescent="0.25">
      <c r="B3" s="2"/>
      <c r="C3" s="3"/>
      <c r="D3" s="3"/>
      <c r="E3" s="4"/>
      <c r="F3" s="2"/>
      <c r="G3" s="2"/>
      <c r="H3" s="2"/>
      <c r="I3" s="112" t="s">
        <v>247</v>
      </c>
      <c r="J3" s="112"/>
    </row>
    <row r="4" spans="1:12" ht="25.5" customHeight="1" x14ac:dyDescent="0.45">
      <c r="B4" s="2"/>
      <c r="C4" s="3"/>
      <c r="D4" s="3"/>
      <c r="E4" s="4"/>
      <c r="F4" s="2"/>
      <c r="G4" s="2"/>
      <c r="H4" s="2"/>
      <c r="I4" s="3"/>
      <c r="J4" s="5"/>
    </row>
    <row r="5" spans="1:12" ht="69.75" customHeight="1" x14ac:dyDescent="0.25">
      <c r="A5" s="123" t="s">
        <v>245</v>
      </c>
      <c r="B5" s="123"/>
      <c r="C5" s="123"/>
      <c r="D5" s="123"/>
      <c r="E5" s="123"/>
      <c r="F5" s="123"/>
      <c r="G5" s="123"/>
      <c r="H5" s="123"/>
      <c r="I5" s="123"/>
      <c r="J5" s="123"/>
    </row>
    <row r="6" spans="1:12" ht="26.25" customHeight="1" x14ac:dyDescent="0.45">
      <c r="A6" s="6"/>
      <c r="B6" s="6"/>
      <c r="C6" s="7"/>
      <c r="D6" s="7"/>
      <c r="E6" s="7"/>
      <c r="F6" s="6"/>
      <c r="G6" s="6"/>
      <c r="H6" s="6"/>
      <c r="I6" s="7"/>
      <c r="J6" s="8"/>
    </row>
    <row r="7" spans="1:12" ht="46.5" customHeight="1" x14ac:dyDescent="0.25">
      <c r="A7" s="116" t="s">
        <v>186</v>
      </c>
      <c r="B7" s="116"/>
      <c r="C7" s="116"/>
      <c r="D7" s="116"/>
      <c r="E7" s="117" t="s">
        <v>192</v>
      </c>
      <c r="F7" s="118"/>
      <c r="G7" s="71" t="s">
        <v>174</v>
      </c>
      <c r="H7" s="71" t="s">
        <v>148</v>
      </c>
      <c r="I7" s="72" t="s">
        <v>151</v>
      </c>
      <c r="J7" s="73" t="s">
        <v>150</v>
      </c>
    </row>
    <row r="8" spans="1:12" ht="63" customHeight="1" x14ac:dyDescent="0.45">
      <c r="A8" s="113" t="s">
        <v>171</v>
      </c>
      <c r="B8" s="114"/>
      <c r="C8" s="114"/>
      <c r="D8" s="115"/>
      <c r="E8" s="261"/>
      <c r="F8" s="262"/>
      <c r="G8" s="9"/>
      <c r="H8" s="9"/>
      <c r="I8" s="33" t="e">
        <f>+H8/G8</f>
        <v>#DIV/0!</v>
      </c>
      <c r="J8" s="10"/>
    </row>
    <row r="9" spans="1:12" ht="66.75" customHeight="1" x14ac:dyDescent="0.45">
      <c r="A9" s="113" t="s">
        <v>172</v>
      </c>
      <c r="B9" s="114"/>
      <c r="C9" s="114"/>
      <c r="D9" s="115"/>
      <c r="E9" s="261"/>
      <c r="F9" s="262"/>
      <c r="G9" s="9"/>
      <c r="H9" s="9"/>
      <c r="I9" s="33" t="e">
        <f>+H9/G9</f>
        <v>#DIV/0!</v>
      </c>
      <c r="J9" s="10"/>
    </row>
    <row r="10" spans="1:12" ht="67.5" customHeight="1" x14ac:dyDescent="0.45">
      <c r="A10" s="113" t="s">
        <v>173</v>
      </c>
      <c r="B10" s="114"/>
      <c r="C10" s="114"/>
      <c r="D10" s="115"/>
      <c r="E10" s="261"/>
      <c r="F10" s="262"/>
      <c r="G10" s="9"/>
      <c r="H10" s="9"/>
      <c r="I10" s="33" t="e">
        <f>+H10/G10</f>
        <v>#DIV/0!</v>
      </c>
      <c r="J10" s="10"/>
    </row>
    <row r="11" spans="1:12" ht="67.5" customHeight="1" x14ac:dyDescent="0.45">
      <c r="A11" s="122" t="s">
        <v>248</v>
      </c>
      <c r="B11" s="122"/>
      <c r="C11" s="122"/>
      <c r="D11" s="122"/>
      <c r="E11" s="124"/>
      <c r="F11" s="124"/>
      <c r="G11" s="9"/>
      <c r="H11" s="9"/>
      <c r="I11" s="33" t="e">
        <f>+H11/G11</f>
        <v>#DIV/0!</v>
      </c>
      <c r="J11" s="10"/>
    </row>
    <row r="12" spans="1:12" ht="67.5" customHeight="1" x14ac:dyDescent="0.45">
      <c r="A12" s="122" t="s">
        <v>249</v>
      </c>
      <c r="B12" s="122"/>
      <c r="C12" s="122"/>
      <c r="D12" s="122"/>
      <c r="E12" s="124"/>
      <c r="F12" s="124"/>
      <c r="G12" s="9"/>
      <c r="H12" s="9"/>
      <c r="I12" s="33" t="e">
        <f>+H12/G12</f>
        <v>#DIV/0!</v>
      </c>
      <c r="J12" s="10"/>
    </row>
    <row r="13" spans="1:12" ht="26.25" customHeight="1" x14ac:dyDescent="0.45">
      <c r="A13" s="6"/>
      <c r="B13" s="6"/>
      <c r="C13" s="7"/>
      <c r="D13" s="7"/>
      <c r="E13" s="7"/>
      <c r="F13" s="6"/>
      <c r="G13" s="6"/>
      <c r="H13" s="6"/>
      <c r="I13" s="7"/>
      <c r="J13" s="8"/>
    </row>
    <row r="14" spans="1:12" ht="51.75" customHeight="1" x14ac:dyDescent="0.25">
      <c r="A14" s="74" t="s">
        <v>190</v>
      </c>
      <c r="B14" s="71" t="s">
        <v>149</v>
      </c>
      <c r="C14" s="75" t="s">
        <v>174</v>
      </c>
      <c r="D14" s="75" t="s">
        <v>148</v>
      </c>
      <c r="E14" s="72" t="s">
        <v>151</v>
      </c>
      <c r="F14" s="117" t="s">
        <v>191</v>
      </c>
      <c r="G14" s="119"/>
      <c r="H14" s="118"/>
      <c r="I14" s="75" t="s">
        <v>148</v>
      </c>
      <c r="J14" s="73" t="s">
        <v>150</v>
      </c>
      <c r="K14" s="11"/>
      <c r="L14" s="11"/>
    </row>
    <row r="15" spans="1:12" ht="24" customHeight="1" x14ac:dyDescent="0.25">
      <c r="A15" s="136" t="s">
        <v>333</v>
      </c>
      <c r="B15" s="137"/>
      <c r="C15" s="137"/>
      <c r="D15" s="137"/>
      <c r="E15" s="137"/>
      <c r="F15" s="137"/>
      <c r="G15" s="137"/>
      <c r="H15" s="137"/>
      <c r="I15" s="137"/>
      <c r="J15" s="138"/>
      <c r="K15" s="11"/>
      <c r="L15" s="11"/>
    </row>
    <row r="16" spans="1:12" ht="34.5" customHeight="1" x14ac:dyDescent="0.25">
      <c r="A16" s="142" t="s">
        <v>159</v>
      </c>
      <c r="B16" s="39" t="s">
        <v>334</v>
      </c>
      <c r="C16" s="13"/>
      <c r="D16" s="40">
        <f>SUM(D19,D32)</f>
        <v>0</v>
      </c>
      <c r="E16" s="34" t="e">
        <f>+D16/C16</f>
        <v>#DIV/0!</v>
      </c>
      <c r="F16" s="94" t="s">
        <v>393</v>
      </c>
      <c r="G16" s="95"/>
      <c r="H16" s="96"/>
      <c r="I16" s="12"/>
      <c r="J16" s="14"/>
      <c r="K16" s="11"/>
      <c r="L16" s="11"/>
    </row>
    <row r="17" spans="1:12" ht="39" customHeight="1" x14ac:dyDescent="0.25">
      <c r="A17" s="143"/>
      <c r="B17" s="144" t="s">
        <v>340</v>
      </c>
      <c r="C17" s="89"/>
      <c r="D17" s="139" t="e">
        <f>+I18/D16*100</f>
        <v>#DIV/0!</v>
      </c>
      <c r="E17" s="251" t="e">
        <f>+D17/C17</f>
        <v>#DIV/0!</v>
      </c>
      <c r="F17" s="94" t="s">
        <v>341</v>
      </c>
      <c r="G17" s="95"/>
      <c r="H17" s="96"/>
      <c r="I17" s="13"/>
      <c r="J17" s="257"/>
      <c r="K17" s="11"/>
      <c r="L17" s="11"/>
    </row>
    <row r="18" spans="1:12" ht="48.75" customHeight="1" x14ac:dyDescent="0.25">
      <c r="A18" s="143"/>
      <c r="B18" s="146"/>
      <c r="C18" s="147"/>
      <c r="D18" s="141"/>
      <c r="E18" s="251"/>
      <c r="F18" s="104" t="s">
        <v>342</v>
      </c>
      <c r="G18" s="105"/>
      <c r="H18" s="106"/>
      <c r="I18" s="12"/>
      <c r="J18" s="257"/>
      <c r="K18" s="11"/>
      <c r="L18" s="11"/>
    </row>
    <row r="19" spans="1:12" ht="53.25" customHeight="1" x14ac:dyDescent="0.25">
      <c r="A19" s="142" t="s">
        <v>233</v>
      </c>
      <c r="B19" s="144" t="s">
        <v>99</v>
      </c>
      <c r="C19" s="89"/>
      <c r="D19" s="139">
        <f>SUM(I19:I23)</f>
        <v>0</v>
      </c>
      <c r="E19" s="107" t="e">
        <f>+D19/C19</f>
        <v>#DIV/0!</v>
      </c>
      <c r="F19" s="94" t="s">
        <v>234</v>
      </c>
      <c r="G19" s="95"/>
      <c r="H19" s="96"/>
      <c r="I19" s="12"/>
      <c r="J19" s="128"/>
      <c r="K19" s="11"/>
      <c r="L19" s="11"/>
    </row>
    <row r="20" spans="1:12" ht="51.75" customHeight="1" x14ac:dyDescent="0.25">
      <c r="A20" s="143"/>
      <c r="B20" s="145"/>
      <c r="C20" s="90"/>
      <c r="D20" s="140"/>
      <c r="E20" s="152"/>
      <c r="F20" s="104" t="s">
        <v>235</v>
      </c>
      <c r="G20" s="105"/>
      <c r="H20" s="106"/>
      <c r="I20" s="13"/>
      <c r="J20" s="133"/>
      <c r="K20" s="11"/>
      <c r="L20" s="11"/>
    </row>
    <row r="21" spans="1:12" ht="49.5" customHeight="1" x14ac:dyDescent="0.25">
      <c r="A21" s="143"/>
      <c r="B21" s="145"/>
      <c r="C21" s="90"/>
      <c r="D21" s="140"/>
      <c r="E21" s="152"/>
      <c r="F21" s="104" t="s">
        <v>100</v>
      </c>
      <c r="G21" s="105"/>
      <c r="H21" s="106"/>
      <c r="I21" s="13"/>
      <c r="J21" s="133"/>
      <c r="K21" s="11"/>
      <c r="L21" s="11"/>
    </row>
    <row r="22" spans="1:12" ht="39" customHeight="1" x14ac:dyDescent="0.25">
      <c r="A22" s="143"/>
      <c r="B22" s="145"/>
      <c r="C22" s="90"/>
      <c r="D22" s="140"/>
      <c r="E22" s="152"/>
      <c r="F22" s="104" t="s">
        <v>113</v>
      </c>
      <c r="G22" s="105"/>
      <c r="H22" s="106"/>
      <c r="I22" s="13"/>
      <c r="J22" s="133"/>
      <c r="K22" s="11"/>
      <c r="L22" s="11"/>
    </row>
    <row r="23" spans="1:12" ht="36" customHeight="1" x14ac:dyDescent="0.25">
      <c r="A23" s="143"/>
      <c r="B23" s="146"/>
      <c r="C23" s="147"/>
      <c r="D23" s="141"/>
      <c r="E23" s="108"/>
      <c r="F23" s="104" t="s">
        <v>75</v>
      </c>
      <c r="G23" s="105"/>
      <c r="H23" s="106"/>
      <c r="I23" s="13"/>
      <c r="J23" s="129"/>
      <c r="K23" s="11"/>
      <c r="L23" s="11"/>
    </row>
    <row r="24" spans="1:12" ht="36.75" customHeight="1" x14ac:dyDescent="0.25">
      <c r="A24" s="143"/>
      <c r="B24" s="280" t="s">
        <v>102</v>
      </c>
      <c r="C24" s="282"/>
      <c r="D24" s="283">
        <f>SUM(I24:I28)</f>
        <v>0</v>
      </c>
      <c r="E24" s="281" t="e">
        <f>+D24/C24</f>
        <v>#DIV/0!</v>
      </c>
      <c r="F24" s="274" t="s">
        <v>103</v>
      </c>
      <c r="G24" s="274"/>
      <c r="H24" s="274"/>
      <c r="I24" s="13"/>
      <c r="J24" s="257"/>
      <c r="K24" s="11"/>
      <c r="L24" s="11"/>
    </row>
    <row r="25" spans="1:12" ht="28.5" customHeight="1" x14ac:dyDescent="0.25">
      <c r="A25" s="143"/>
      <c r="B25" s="280"/>
      <c r="C25" s="282"/>
      <c r="D25" s="283"/>
      <c r="E25" s="281"/>
      <c r="F25" s="274" t="s">
        <v>104</v>
      </c>
      <c r="G25" s="274"/>
      <c r="H25" s="274"/>
      <c r="I25" s="13"/>
      <c r="J25" s="257"/>
      <c r="K25" s="11"/>
      <c r="L25" s="11"/>
    </row>
    <row r="26" spans="1:12" ht="27.75" customHeight="1" x14ac:dyDescent="0.25">
      <c r="A26" s="143"/>
      <c r="B26" s="280"/>
      <c r="C26" s="282"/>
      <c r="D26" s="283"/>
      <c r="E26" s="281"/>
      <c r="F26" s="237" t="s">
        <v>105</v>
      </c>
      <c r="G26" s="237"/>
      <c r="H26" s="237"/>
      <c r="I26" s="12"/>
      <c r="J26" s="257"/>
      <c r="K26" s="11"/>
      <c r="L26" s="11"/>
    </row>
    <row r="27" spans="1:12" ht="51.75" customHeight="1" x14ac:dyDescent="0.25">
      <c r="A27" s="143"/>
      <c r="B27" s="280"/>
      <c r="C27" s="282"/>
      <c r="D27" s="283"/>
      <c r="E27" s="281"/>
      <c r="F27" s="237" t="s">
        <v>106</v>
      </c>
      <c r="G27" s="237"/>
      <c r="H27" s="237"/>
      <c r="I27" s="12"/>
      <c r="J27" s="257"/>
      <c r="K27" s="11"/>
      <c r="L27" s="11"/>
    </row>
    <row r="28" spans="1:12" ht="51.75" customHeight="1" x14ac:dyDescent="0.25">
      <c r="A28" s="143"/>
      <c r="B28" s="280"/>
      <c r="C28" s="282"/>
      <c r="D28" s="283"/>
      <c r="E28" s="281"/>
      <c r="F28" s="237" t="s">
        <v>110</v>
      </c>
      <c r="G28" s="237"/>
      <c r="H28" s="237"/>
      <c r="I28" s="12"/>
      <c r="J28" s="257"/>
      <c r="K28" s="11"/>
      <c r="L28" s="11"/>
    </row>
    <row r="29" spans="1:12" ht="51.75" customHeight="1" x14ac:dyDescent="0.25">
      <c r="A29" s="143"/>
      <c r="B29" s="144" t="s">
        <v>236</v>
      </c>
      <c r="C29" s="148"/>
      <c r="D29" s="148"/>
      <c r="E29" s="150" t="e">
        <f>+D29/C29</f>
        <v>#DIV/0!</v>
      </c>
      <c r="F29" s="94" t="s">
        <v>112</v>
      </c>
      <c r="G29" s="95"/>
      <c r="H29" s="96"/>
      <c r="I29" s="12"/>
      <c r="J29" s="128"/>
      <c r="K29" s="11"/>
      <c r="L29" s="11"/>
    </row>
    <row r="30" spans="1:12" ht="51.75" customHeight="1" x14ac:dyDescent="0.25">
      <c r="A30" s="143"/>
      <c r="B30" s="146"/>
      <c r="C30" s="149"/>
      <c r="D30" s="149"/>
      <c r="E30" s="151"/>
      <c r="F30" s="94" t="s">
        <v>101</v>
      </c>
      <c r="G30" s="95"/>
      <c r="H30" s="96"/>
      <c r="I30" s="12"/>
      <c r="J30" s="129"/>
      <c r="K30" s="11"/>
      <c r="L30" s="11"/>
    </row>
    <row r="31" spans="1:12" ht="69" customHeight="1" x14ac:dyDescent="0.25">
      <c r="A31" s="143"/>
      <c r="B31" s="39" t="s">
        <v>107</v>
      </c>
      <c r="C31" s="50"/>
      <c r="D31" s="50"/>
      <c r="E31" s="49" t="e">
        <f>+D31/C31</f>
        <v>#DIV/0!</v>
      </c>
      <c r="F31" s="94" t="s">
        <v>108</v>
      </c>
      <c r="G31" s="95"/>
      <c r="H31" s="96"/>
      <c r="I31" s="12"/>
      <c r="J31" s="16"/>
      <c r="K31" s="11"/>
      <c r="L31" s="11"/>
    </row>
    <row r="32" spans="1:12" ht="39.75" customHeight="1" x14ac:dyDescent="0.25">
      <c r="A32" s="142" t="s">
        <v>213</v>
      </c>
      <c r="B32" s="161" t="s">
        <v>357</v>
      </c>
      <c r="C32" s="109"/>
      <c r="D32" s="163">
        <f>SUM(I32:I35)</f>
        <v>0</v>
      </c>
      <c r="E32" s="157" t="e">
        <f>+D32/C32</f>
        <v>#DIV/0!</v>
      </c>
      <c r="F32" s="104" t="s">
        <v>358</v>
      </c>
      <c r="G32" s="105"/>
      <c r="H32" s="106"/>
      <c r="I32" s="13"/>
      <c r="J32" s="130"/>
      <c r="K32" s="11"/>
      <c r="L32" s="11"/>
    </row>
    <row r="33" spans="1:12" ht="35.25" customHeight="1" x14ac:dyDescent="0.25">
      <c r="A33" s="166"/>
      <c r="B33" s="170"/>
      <c r="C33" s="162"/>
      <c r="D33" s="164"/>
      <c r="E33" s="158"/>
      <c r="F33" s="104" t="s">
        <v>359</v>
      </c>
      <c r="G33" s="105"/>
      <c r="H33" s="106"/>
      <c r="I33" s="13"/>
      <c r="J33" s="131"/>
      <c r="K33" s="11"/>
      <c r="L33" s="11"/>
    </row>
    <row r="34" spans="1:12" ht="39.75" customHeight="1" x14ac:dyDescent="0.25">
      <c r="A34" s="166"/>
      <c r="B34" s="170"/>
      <c r="C34" s="162"/>
      <c r="D34" s="164"/>
      <c r="E34" s="158"/>
      <c r="F34" s="94" t="s">
        <v>86</v>
      </c>
      <c r="G34" s="95"/>
      <c r="H34" s="96"/>
      <c r="I34" s="13"/>
      <c r="J34" s="131"/>
      <c r="K34" s="11"/>
      <c r="L34" s="11"/>
    </row>
    <row r="35" spans="1:12" ht="36" customHeight="1" x14ac:dyDescent="0.25">
      <c r="A35" s="166"/>
      <c r="B35" s="170"/>
      <c r="C35" s="162"/>
      <c r="D35" s="164"/>
      <c r="E35" s="158"/>
      <c r="F35" s="104" t="s">
        <v>360</v>
      </c>
      <c r="G35" s="105"/>
      <c r="H35" s="106"/>
      <c r="I35" s="13"/>
      <c r="J35" s="131"/>
      <c r="K35" s="11"/>
      <c r="L35" s="11"/>
    </row>
    <row r="36" spans="1:12" ht="38.25" customHeight="1" x14ac:dyDescent="0.25">
      <c r="A36" s="166"/>
      <c r="B36" s="170"/>
      <c r="C36" s="162"/>
      <c r="D36" s="164"/>
      <c r="E36" s="158"/>
      <c r="F36" s="104" t="s">
        <v>361</v>
      </c>
      <c r="G36" s="105"/>
      <c r="H36" s="106"/>
      <c r="I36" s="13"/>
      <c r="J36" s="131"/>
      <c r="K36" s="11"/>
      <c r="L36" s="11"/>
    </row>
    <row r="37" spans="1:12" ht="34.5" customHeight="1" x14ac:dyDescent="0.25">
      <c r="A37" s="166"/>
      <c r="B37" s="170"/>
      <c r="C37" s="162"/>
      <c r="D37" s="164"/>
      <c r="E37" s="158"/>
      <c r="F37" s="104" t="s">
        <v>362</v>
      </c>
      <c r="G37" s="105"/>
      <c r="H37" s="106"/>
      <c r="I37" s="13"/>
      <c r="J37" s="131"/>
      <c r="K37" s="11"/>
      <c r="L37" s="11"/>
    </row>
    <row r="38" spans="1:12" ht="33.75" customHeight="1" x14ac:dyDescent="0.25">
      <c r="A38" s="166"/>
      <c r="B38" s="170"/>
      <c r="C38" s="162"/>
      <c r="D38" s="164"/>
      <c r="E38" s="158"/>
      <c r="F38" s="104" t="s">
        <v>363</v>
      </c>
      <c r="G38" s="105"/>
      <c r="H38" s="106"/>
      <c r="I38" s="40">
        <f>SUM(I39:I42)</f>
        <v>0</v>
      </c>
      <c r="J38" s="131"/>
      <c r="K38" s="11"/>
      <c r="L38" s="11"/>
    </row>
    <row r="39" spans="1:12" ht="38.25" customHeight="1" x14ac:dyDescent="0.25">
      <c r="A39" s="166"/>
      <c r="B39" s="170"/>
      <c r="C39" s="162"/>
      <c r="D39" s="164"/>
      <c r="E39" s="158"/>
      <c r="F39" s="104" t="s">
        <v>364</v>
      </c>
      <c r="G39" s="105"/>
      <c r="H39" s="106"/>
      <c r="I39" s="13"/>
      <c r="J39" s="131"/>
      <c r="K39" s="11"/>
      <c r="L39" s="11"/>
    </row>
    <row r="40" spans="1:12" ht="36.75" customHeight="1" x14ac:dyDescent="0.25">
      <c r="A40" s="166"/>
      <c r="B40" s="170"/>
      <c r="C40" s="162"/>
      <c r="D40" s="164"/>
      <c r="E40" s="158"/>
      <c r="F40" s="104" t="s">
        <v>365</v>
      </c>
      <c r="G40" s="105"/>
      <c r="H40" s="106"/>
      <c r="I40" s="13"/>
      <c r="J40" s="131"/>
      <c r="K40" s="11"/>
      <c r="L40" s="11"/>
    </row>
    <row r="41" spans="1:12" ht="51" customHeight="1" x14ac:dyDescent="0.25">
      <c r="A41" s="166"/>
      <c r="B41" s="170"/>
      <c r="C41" s="162"/>
      <c r="D41" s="164"/>
      <c r="E41" s="158"/>
      <c r="F41" s="94" t="s">
        <v>87</v>
      </c>
      <c r="G41" s="95"/>
      <c r="H41" s="96"/>
      <c r="I41" s="13"/>
      <c r="J41" s="131"/>
      <c r="K41" s="11"/>
      <c r="L41" s="11"/>
    </row>
    <row r="42" spans="1:12" ht="37.5" customHeight="1" x14ac:dyDescent="0.25">
      <c r="A42" s="166"/>
      <c r="B42" s="170"/>
      <c r="C42" s="162"/>
      <c r="D42" s="164"/>
      <c r="E42" s="158"/>
      <c r="F42" s="258" t="s">
        <v>366</v>
      </c>
      <c r="G42" s="259"/>
      <c r="H42" s="260"/>
      <c r="I42" s="20"/>
      <c r="J42" s="131"/>
      <c r="K42" s="11"/>
      <c r="L42" s="11"/>
    </row>
    <row r="43" spans="1:12" ht="29.25" customHeight="1" x14ac:dyDescent="0.25">
      <c r="A43" s="166"/>
      <c r="B43" s="170"/>
      <c r="C43" s="162"/>
      <c r="D43" s="164"/>
      <c r="E43" s="158"/>
      <c r="F43" s="104" t="s">
        <v>419</v>
      </c>
      <c r="G43" s="105"/>
      <c r="H43" s="106"/>
      <c r="I43" s="13"/>
      <c r="J43" s="131"/>
      <c r="K43" s="11"/>
      <c r="L43" s="11"/>
    </row>
    <row r="44" spans="1:12" ht="27" customHeight="1" x14ac:dyDescent="0.25">
      <c r="A44" s="166"/>
      <c r="B44" s="171"/>
      <c r="C44" s="110"/>
      <c r="D44" s="165"/>
      <c r="E44" s="159"/>
      <c r="F44" s="104" t="s">
        <v>420</v>
      </c>
      <c r="G44" s="105"/>
      <c r="H44" s="106"/>
      <c r="I44" s="13"/>
      <c r="J44" s="132"/>
      <c r="K44" s="11"/>
      <c r="L44" s="11"/>
    </row>
    <row r="45" spans="1:12" ht="39" customHeight="1" x14ac:dyDescent="0.25">
      <c r="A45" s="166"/>
      <c r="B45" s="161" t="s">
        <v>83</v>
      </c>
      <c r="C45" s="109"/>
      <c r="D45" s="109"/>
      <c r="E45" s="157" t="e">
        <f>+D45/C45</f>
        <v>#DIV/0!</v>
      </c>
      <c r="F45" s="104" t="s">
        <v>109</v>
      </c>
      <c r="G45" s="105"/>
      <c r="H45" s="106"/>
      <c r="I45" s="13"/>
      <c r="J45" s="130"/>
      <c r="K45" s="11"/>
      <c r="L45" s="11"/>
    </row>
    <row r="46" spans="1:12" ht="38.25" customHeight="1" x14ac:dyDescent="0.25">
      <c r="A46" s="167"/>
      <c r="B46" s="171"/>
      <c r="C46" s="110"/>
      <c r="D46" s="110"/>
      <c r="E46" s="159"/>
      <c r="F46" s="104" t="s">
        <v>76</v>
      </c>
      <c r="G46" s="105"/>
      <c r="H46" s="106"/>
      <c r="I46" s="13"/>
      <c r="J46" s="132"/>
      <c r="K46" s="11"/>
      <c r="L46" s="11"/>
    </row>
    <row r="47" spans="1:12" ht="21" customHeight="1" x14ac:dyDescent="0.25">
      <c r="A47" s="125" t="s">
        <v>367</v>
      </c>
      <c r="B47" s="126"/>
      <c r="C47" s="126"/>
      <c r="D47" s="126"/>
      <c r="E47" s="126"/>
      <c r="F47" s="126"/>
      <c r="G47" s="126"/>
      <c r="H47" s="126"/>
      <c r="I47" s="126"/>
      <c r="J47" s="127"/>
      <c r="K47" s="11"/>
      <c r="L47" s="11"/>
    </row>
    <row r="48" spans="1:12" ht="36.75" customHeight="1" x14ac:dyDescent="0.25">
      <c r="A48" s="142" t="s">
        <v>161</v>
      </c>
      <c r="B48" s="161" t="s">
        <v>368</v>
      </c>
      <c r="C48" s="109"/>
      <c r="D48" s="163">
        <f>SUM(I48:I49)</f>
        <v>0</v>
      </c>
      <c r="E48" s="157" t="e">
        <f>+D48/C48</f>
        <v>#DIV/0!</v>
      </c>
      <c r="F48" s="94" t="s">
        <v>369</v>
      </c>
      <c r="G48" s="95"/>
      <c r="H48" s="96"/>
      <c r="I48" s="12"/>
      <c r="J48" s="128"/>
      <c r="K48" s="11"/>
      <c r="L48" s="11"/>
    </row>
    <row r="49" spans="1:12" ht="36.75" customHeight="1" x14ac:dyDescent="0.25">
      <c r="A49" s="166"/>
      <c r="B49" s="170"/>
      <c r="C49" s="162"/>
      <c r="D49" s="164"/>
      <c r="E49" s="158"/>
      <c r="F49" s="94" t="s">
        <v>370</v>
      </c>
      <c r="G49" s="95"/>
      <c r="H49" s="96"/>
      <c r="I49" s="12"/>
      <c r="J49" s="133"/>
      <c r="K49" s="11"/>
      <c r="L49" s="11"/>
    </row>
    <row r="50" spans="1:12" ht="48.75" customHeight="1" x14ac:dyDescent="0.25">
      <c r="A50" s="166"/>
      <c r="B50" s="170"/>
      <c r="C50" s="110"/>
      <c r="D50" s="165"/>
      <c r="E50" s="159"/>
      <c r="F50" s="94" t="s">
        <v>77</v>
      </c>
      <c r="G50" s="95"/>
      <c r="H50" s="96"/>
      <c r="I50" s="12"/>
      <c r="J50" s="129"/>
      <c r="K50" s="11"/>
      <c r="L50" s="11"/>
    </row>
    <row r="51" spans="1:12" ht="51.75" customHeight="1" x14ac:dyDescent="0.25">
      <c r="A51" s="166"/>
      <c r="B51" s="70" t="s">
        <v>371</v>
      </c>
      <c r="C51" s="12"/>
      <c r="D51" s="12"/>
      <c r="E51" s="35" t="e">
        <f>+D51/C51</f>
        <v>#DIV/0!</v>
      </c>
      <c r="F51" s="94" t="s">
        <v>372</v>
      </c>
      <c r="G51" s="95"/>
      <c r="H51" s="96"/>
      <c r="I51" s="13"/>
      <c r="J51" s="17"/>
      <c r="K51" s="11"/>
      <c r="L51" s="11"/>
    </row>
    <row r="52" spans="1:12" ht="51.75" customHeight="1" x14ac:dyDescent="0.25">
      <c r="A52" s="166"/>
      <c r="B52" s="69" t="s">
        <v>85</v>
      </c>
      <c r="C52" s="12"/>
      <c r="D52" s="12"/>
      <c r="E52" s="35" t="e">
        <f>+D52/C52</f>
        <v>#DIV/0!</v>
      </c>
      <c r="F52" s="246"/>
      <c r="G52" s="246"/>
      <c r="H52" s="246"/>
      <c r="I52" s="246"/>
      <c r="J52" s="18"/>
      <c r="K52" s="11"/>
      <c r="L52" s="11"/>
    </row>
    <row r="53" spans="1:12" ht="51.75" customHeight="1" x14ac:dyDescent="0.25">
      <c r="A53" s="166"/>
      <c r="B53" s="68" t="s">
        <v>78</v>
      </c>
      <c r="C53" s="42"/>
      <c r="D53" s="42"/>
      <c r="E53" s="49" t="e">
        <f>+D53/C53</f>
        <v>#DIV/0!</v>
      </c>
      <c r="F53" s="243"/>
      <c r="G53" s="244"/>
      <c r="H53" s="244"/>
      <c r="I53" s="245"/>
      <c r="J53" s="51"/>
      <c r="K53" s="11"/>
      <c r="L53" s="11"/>
    </row>
    <row r="54" spans="1:12" ht="52.5" customHeight="1" x14ac:dyDescent="0.25">
      <c r="A54" s="142" t="s">
        <v>162</v>
      </c>
      <c r="B54" s="38" t="s">
        <v>111</v>
      </c>
      <c r="C54" s="13"/>
      <c r="D54" s="13"/>
      <c r="E54" s="34" t="e">
        <f>+D54/C54</f>
        <v>#DIV/0!</v>
      </c>
      <c r="F54" s="243"/>
      <c r="G54" s="244"/>
      <c r="H54" s="244"/>
      <c r="I54" s="245"/>
      <c r="J54" s="14"/>
      <c r="K54" s="11"/>
      <c r="L54" s="11"/>
    </row>
    <row r="55" spans="1:12" ht="38.25" customHeight="1" x14ac:dyDescent="0.25">
      <c r="A55" s="166"/>
      <c r="B55" s="161" t="s">
        <v>114</v>
      </c>
      <c r="C55" s="109"/>
      <c r="D55" s="163">
        <f>SUM(I55:I56)</f>
        <v>0</v>
      </c>
      <c r="E55" s="157" t="e">
        <f>+D55/C55</f>
        <v>#DIV/0!</v>
      </c>
      <c r="F55" s="104" t="s">
        <v>115</v>
      </c>
      <c r="G55" s="105"/>
      <c r="H55" s="106"/>
      <c r="I55" s="12"/>
      <c r="J55" s="128"/>
      <c r="K55" s="11"/>
      <c r="L55" s="11"/>
    </row>
    <row r="56" spans="1:12" ht="39.75" customHeight="1" x14ac:dyDescent="0.25">
      <c r="A56" s="166"/>
      <c r="B56" s="171"/>
      <c r="C56" s="110"/>
      <c r="D56" s="165"/>
      <c r="E56" s="159"/>
      <c r="F56" s="104" t="s">
        <v>116</v>
      </c>
      <c r="G56" s="105"/>
      <c r="H56" s="106"/>
      <c r="I56" s="12"/>
      <c r="J56" s="129"/>
      <c r="K56" s="11"/>
      <c r="L56" s="11"/>
    </row>
    <row r="57" spans="1:12" ht="39.75" customHeight="1" x14ac:dyDescent="0.25">
      <c r="A57" s="166"/>
      <c r="B57" s="161" t="s">
        <v>79</v>
      </c>
      <c r="C57" s="109"/>
      <c r="D57" s="163">
        <f>SUM(I57:I58)</f>
        <v>0</v>
      </c>
      <c r="E57" s="157" t="e">
        <f>+D57/C57</f>
        <v>#DIV/0!</v>
      </c>
      <c r="F57" s="104" t="s">
        <v>80</v>
      </c>
      <c r="G57" s="105"/>
      <c r="H57" s="106"/>
      <c r="I57" s="13"/>
      <c r="J57" s="128"/>
      <c r="K57" s="11"/>
      <c r="L57" s="11"/>
    </row>
    <row r="58" spans="1:12" ht="51.75" customHeight="1" x14ac:dyDescent="0.25">
      <c r="A58" s="166"/>
      <c r="B58" s="171"/>
      <c r="C58" s="110"/>
      <c r="D58" s="165"/>
      <c r="E58" s="159"/>
      <c r="F58" s="104" t="s">
        <v>81</v>
      </c>
      <c r="G58" s="105"/>
      <c r="H58" s="106"/>
      <c r="I58" s="13"/>
      <c r="J58" s="129"/>
      <c r="K58" s="11"/>
      <c r="L58" s="11"/>
    </row>
    <row r="59" spans="1:12" ht="46.5" customHeight="1" x14ac:dyDescent="0.25">
      <c r="A59" s="267" t="s">
        <v>204</v>
      </c>
      <c r="B59" s="161" t="s">
        <v>382</v>
      </c>
      <c r="C59" s="109"/>
      <c r="D59" s="163">
        <f>SUM(I59:I63)</f>
        <v>0</v>
      </c>
      <c r="E59" s="157" t="e">
        <f>+D59/C59</f>
        <v>#DIV/0!</v>
      </c>
      <c r="F59" s="94" t="s">
        <v>383</v>
      </c>
      <c r="G59" s="95"/>
      <c r="H59" s="96"/>
      <c r="I59" s="12"/>
      <c r="J59" s="128"/>
      <c r="K59" s="11"/>
      <c r="L59" s="11"/>
    </row>
    <row r="60" spans="1:12" ht="48" customHeight="1" x14ac:dyDescent="0.25">
      <c r="A60" s="267"/>
      <c r="B60" s="170"/>
      <c r="C60" s="162"/>
      <c r="D60" s="164"/>
      <c r="E60" s="158"/>
      <c r="F60" s="94" t="s">
        <v>384</v>
      </c>
      <c r="G60" s="95"/>
      <c r="H60" s="96"/>
      <c r="I60" s="12"/>
      <c r="J60" s="133"/>
      <c r="K60" s="11"/>
      <c r="L60" s="11"/>
    </row>
    <row r="61" spans="1:12" ht="39" customHeight="1" x14ac:dyDescent="0.25">
      <c r="A61" s="267"/>
      <c r="B61" s="170"/>
      <c r="C61" s="162"/>
      <c r="D61" s="164"/>
      <c r="E61" s="158"/>
      <c r="F61" s="94" t="s">
        <v>385</v>
      </c>
      <c r="G61" s="95"/>
      <c r="H61" s="96"/>
      <c r="I61" s="12"/>
      <c r="J61" s="133"/>
      <c r="K61" s="11"/>
      <c r="L61" s="11"/>
    </row>
    <row r="62" spans="1:12" ht="51.75" customHeight="1" x14ac:dyDescent="0.25">
      <c r="A62" s="267"/>
      <c r="B62" s="170"/>
      <c r="C62" s="162"/>
      <c r="D62" s="164"/>
      <c r="E62" s="158"/>
      <c r="F62" s="94" t="s">
        <v>386</v>
      </c>
      <c r="G62" s="95"/>
      <c r="H62" s="96"/>
      <c r="I62" s="12"/>
      <c r="J62" s="133"/>
      <c r="K62" s="11"/>
      <c r="L62" s="11"/>
    </row>
    <row r="63" spans="1:12" ht="50.25" customHeight="1" x14ac:dyDescent="0.25">
      <c r="A63" s="267"/>
      <c r="B63" s="171"/>
      <c r="C63" s="110"/>
      <c r="D63" s="165"/>
      <c r="E63" s="159"/>
      <c r="F63" s="94" t="s">
        <v>387</v>
      </c>
      <c r="G63" s="95"/>
      <c r="H63" s="96"/>
      <c r="I63" s="12"/>
      <c r="J63" s="129"/>
      <c r="K63" s="11"/>
      <c r="L63" s="11"/>
    </row>
    <row r="64" spans="1:12" ht="54.75" customHeight="1" x14ac:dyDescent="0.25">
      <c r="A64" s="142" t="s">
        <v>164</v>
      </c>
      <c r="B64" s="39" t="s">
        <v>388</v>
      </c>
      <c r="C64" s="20"/>
      <c r="D64" s="20"/>
      <c r="E64" s="46" t="e">
        <f>+D64/C64</f>
        <v>#DIV/0!</v>
      </c>
      <c r="F64" s="94" t="s">
        <v>389</v>
      </c>
      <c r="G64" s="95"/>
      <c r="H64" s="96"/>
      <c r="I64" s="12"/>
      <c r="J64" s="21"/>
      <c r="K64" s="11"/>
      <c r="L64" s="11"/>
    </row>
    <row r="65" spans="1:12" ht="56.25" customHeight="1" x14ac:dyDescent="0.25">
      <c r="A65" s="166"/>
      <c r="B65" s="39" t="s">
        <v>237</v>
      </c>
      <c r="C65" s="20"/>
      <c r="D65" s="20"/>
      <c r="E65" s="46" t="e">
        <f>+D65/C65</f>
        <v>#DIV/0!</v>
      </c>
      <c r="F65" s="104" t="s">
        <v>74</v>
      </c>
      <c r="G65" s="105"/>
      <c r="H65" s="106"/>
      <c r="I65" s="12"/>
      <c r="J65" s="21"/>
      <c r="K65" s="11"/>
      <c r="L65" s="11"/>
    </row>
    <row r="66" spans="1:12" ht="108" customHeight="1" x14ac:dyDescent="0.25">
      <c r="A66" s="22" t="s">
        <v>165</v>
      </c>
      <c r="B66" s="37" t="s">
        <v>82</v>
      </c>
      <c r="C66" s="13"/>
      <c r="D66" s="13"/>
      <c r="E66" s="34" t="e">
        <f>+D66/C66</f>
        <v>#DIV/0!</v>
      </c>
      <c r="F66" s="154"/>
      <c r="G66" s="154"/>
      <c r="H66" s="154"/>
      <c r="I66" s="155"/>
      <c r="J66" s="23"/>
      <c r="K66" s="11"/>
      <c r="L66" s="11"/>
    </row>
    <row r="67" spans="1:12" ht="22.5" customHeight="1" x14ac:dyDescent="0.25">
      <c r="A67" s="125" t="s">
        <v>166</v>
      </c>
      <c r="B67" s="126"/>
      <c r="C67" s="126"/>
      <c r="D67" s="126"/>
      <c r="E67" s="126"/>
      <c r="F67" s="126"/>
      <c r="G67" s="126"/>
      <c r="H67" s="126"/>
      <c r="I67" s="126"/>
      <c r="J67" s="127"/>
      <c r="K67" s="11"/>
      <c r="L67" s="11"/>
    </row>
    <row r="68" spans="1:12" ht="18.75" x14ac:dyDescent="0.25">
      <c r="A68" s="182" t="s">
        <v>167</v>
      </c>
      <c r="B68" s="183"/>
      <c r="C68" s="183"/>
      <c r="D68" s="183"/>
      <c r="E68" s="183"/>
      <c r="F68" s="183"/>
      <c r="G68" s="183"/>
      <c r="H68" s="183"/>
      <c r="I68" s="183"/>
      <c r="J68" s="184"/>
    </row>
    <row r="69" spans="1:12" ht="32.25" customHeight="1" x14ac:dyDescent="0.25">
      <c r="A69" s="212" t="s">
        <v>152</v>
      </c>
      <c r="B69" s="144" t="s">
        <v>266</v>
      </c>
      <c r="C69" s="89"/>
      <c r="D69" s="139">
        <f>(I69-I70)*100/I69</f>
        <v>100</v>
      </c>
      <c r="E69" s="107" t="e">
        <f>+D69/C69</f>
        <v>#DIV/0!</v>
      </c>
      <c r="F69" s="104" t="s">
        <v>267</v>
      </c>
      <c r="G69" s="105"/>
      <c r="H69" s="106"/>
      <c r="I69" s="40">
        <f>SUM(I72,I74+1)</f>
        <v>1</v>
      </c>
      <c r="J69" s="128"/>
    </row>
    <row r="70" spans="1:12" ht="30.75" customHeight="1" x14ac:dyDescent="0.25">
      <c r="A70" s="213"/>
      <c r="B70" s="146"/>
      <c r="C70" s="147"/>
      <c r="D70" s="141"/>
      <c r="E70" s="108"/>
      <c r="F70" s="94" t="s">
        <v>311</v>
      </c>
      <c r="G70" s="95"/>
      <c r="H70" s="96"/>
      <c r="I70" s="13"/>
      <c r="J70" s="129"/>
    </row>
    <row r="71" spans="1:12" ht="54.75" customHeight="1" x14ac:dyDescent="0.25">
      <c r="A71" s="213"/>
      <c r="B71" s="39" t="s">
        <v>303</v>
      </c>
      <c r="C71" s="20"/>
      <c r="D71" s="43" t="e">
        <f>(I69-I71)/I71</f>
        <v>#DIV/0!</v>
      </c>
      <c r="E71" s="46" t="e">
        <f>+D71/C71</f>
        <v>#DIV/0!</v>
      </c>
      <c r="F71" s="104" t="s">
        <v>331</v>
      </c>
      <c r="G71" s="105"/>
      <c r="H71" s="106"/>
      <c r="I71" s="13"/>
      <c r="J71" s="24"/>
    </row>
    <row r="72" spans="1:12" ht="36" customHeight="1" x14ac:dyDescent="0.25">
      <c r="A72" s="213"/>
      <c r="B72" s="144" t="s">
        <v>297</v>
      </c>
      <c r="C72" s="89"/>
      <c r="D72" s="139" t="e">
        <f>I72/I74</f>
        <v>#DIV/0!</v>
      </c>
      <c r="E72" s="107" t="e">
        <f>+D72/C72</f>
        <v>#DIV/0!</v>
      </c>
      <c r="F72" s="104" t="s">
        <v>296</v>
      </c>
      <c r="G72" s="105"/>
      <c r="H72" s="106"/>
      <c r="I72" s="13"/>
      <c r="J72" s="128"/>
      <c r="K72" s="2"/>
    </row>
    <row r="73" spans="1:12" ht="36.75" customHeight="1" x14ac:dyDescent="0.25">
      <c r="A73" s="213"/>
      <c r="B73" s="145"/>
      <c r="C73" s="90"/>
      <c r="D73" s="140"/>
      <c r="E73" s="152"/>
      <c r="F73" s="94" t="s">
        <v>298</v>
      </c>
      <c r="G73" s="95"/>
      <c r="H73" s="96"/>
      <c r="I73" s="13"/>
      <c r="J73" s="133"/>
      <c r="K73" s="2"/>
    </row>
    <row r="74" spans="1:12" ht="51" customHeight="1" x14ac:dyDescent="0.25">
      <c r="A74" s="214"/>
      <c r="B74" s="146"/>
      <c r="C74" s="147"/>
      <c r="D74" s="141"/>
      <c r="E74" s="108"/>
      <c r="F74" s="104" t="s">
        <v>304</v>
      </c>
      <c r="G74" s="105"/>
      <c r="H74" s="106"/>
      <c r="I74" s="13"/>
      <c r="J74" s="129"/>
    </row>
    <row r="75" spans="1:12" ht="45.75" customHeight="1" x14ac:dyDescent="0.25">
      <c r="A75" s="176" t="s">
        <v>153</v>
      </c>
      <c r="B75" s="144" t="s">
        <v>268</v>
      </c>
      <c r="C75" s="89"/>
      <c r="D75" s="139">
        <f>I75*100/I69</f>
        <v>0</v>
      </c>
      <c r="E75" s="107" t="e">
        <f>+D75/C75</f>
        <v>#DIV/0!</v>
      </c>
      <c r="F75" s="104" t="s">
        <v>269</v>
      </c>
      <c r="G75" s="105"/>
      <c r="H75" s="106"/>
      <c r="I75" s="13"/>
      <c r="J75" s="128"/>
    </row>
    <row r="76" spans="1:12" ht="62.25" customHeight="1" x14ac:dyDescent="0.25">
      <c r="A76" s="178"/>
      <c r="B76" s="146"/>
      <c r="C76" s="147"/>
      <c r="D76" s="141"/>
      <c r="E76" s="108"/>
      <c r="F76" s="94" t="s">
        <v>270</v>
      </c>
      <c r="G76" s="95"/>
      <c r="H76" s="96"/>
      <c r="I76" s="40">
        <f>I102/I69</f>
        <v>0</v>
      </c>
      <c r="J76" s="129"/>
    </row>
    <row r="77" spans="1:12" ht="18.75" x14ac:dyDescent="0.3">
      <c r="A77" s="233" t="s">
        <v>168</v>
      </c>
      <c r="B77" s="233"/>
      <c r="C77" s="233"/>
      <c r="D77" s="233"/>
      <c r="E77" s="233"/>
      <c r="F77" s="233"/>
      <c r="G77" s="233"/>
      <c r="H77" s="233"/>
      <c r="I77" s="233"/>
      <c r="J77" s="233"/>
    </row>
    <row r="78" spans="1:12" ht="31.5" customHeight="1" x14ac:dyDescent="0.25">
      <c r="A78" s="142" t="s">
        <v>154</v>
      </c>
      <c r="B78" s="161" t="s">
        <v>329</v>
      </c>
      <c r="C78" s="109"/>
      <c r="D78" s="139">
        <f>SUM(I82:I84)</f>
        <v>0</v>
      </c>
      <c r="E78" s="107" t="e">
        <f>+D78/C78</f>
        <v>#DIV/0!</v>
      </c>
      <c r="F78" s="98" t="s">
        <v>282</v>
      </c>
      <c r="G78" s="99"/>
      <c r="H78" s="100"/>
      <c r="I78" s="40">
        <f>SUM(I79,D78,I85,D86)</f>
        <v>0</v>
      </c>
      <c r="J78" s="189"/>
    </row>
    <row r="79" spans="1:12" ht="30.75" customHeight="1" x14ac:dyDescent="0.25">
      <c r="A79" s="143"/>
      <c r="B79" s="170"/>
      <c r="C79" s="162"/>
      <c r="D79" s="140"/>
      <c r="E79" s="152"/>
      <c r="F79" s="98" t="s">
        <v>330</v>
      </c>
      <c r="G79" s="99"/>
      <c r="H79" s="100"/>
      <c r="I79" s="40">
        <f>SUM(I80:I81)</f>
        <v>0</v>
      </c>
      <c r="J79" s="190"/>
    </row>
    <row r="80" spans="1:12" ht="39" customHeight="1" x14ac:dyDescent="0.25">
      <c r="A80" s="143"/>
      <c r="B80" s="170"/>
      <c r="C80" s="162"/>
      <c r="D80" s="140"/>
      <c r="E80" s="152"/>
      <c r="F80" s="94" t="s">
        <v>316</v>
      </c>
      <c r="G80" s="95"/>
      <c r="H80" s="96"/>
      <c r="I80" s="13"/>
      <c r="J80" s="190"/>
    </row>
    <row r="81" spans="1:11" ht="64.5" customHeight="1" x14ac:dyDescent="0.25">
      <c r="A81" s="143"/>
      <c r="B81" s="170"/>
      <c r="C81" s="162"/>
      <c r="D81" s="140"/>
      <c r="E81" s="152"/>
      <c r="F81" s="94" t="s">
        <v>317</v>
      </c>
      <c r="G81" s="95"/>
      <c r="H81" s="96"/>
      <c r="I81" s="13"/>
      <c r="J81" s="190"/>
    </row>
    <row r="82" spans="1:11" ht="41.25" customHeight="1" x14ac:dyDescent="0.25">
      <c r="A82" s="143"/>
      <c r="B82" s="170"/>
      <c r="C82" s="162"/>
      <c r="D82" s="140"/>
      <c r="E82" s="152"/>
      <c r="F82" s="94" t="s">
        <v>319</v>
      </c>
      <c r="G82" s="95"/>
      <c r="H82" s="96"/>
      <c r="I82" s="13"/>
      <c r="J82" s="190"/>
    </row>
    <row r="83" spans="1:11" ht="40.5" customHeight="1" x14ac:dyDescent="0.25">
      <c r="A83" s="143"/>
      <c r="B83" s="170"/>
      <c r="C83" s="162"/>
      <c r="D83" s="140"/>
      <c r="E83" s="152"/>
      <c r="F83" s="94" t="s">
        <v>320</v>
      </c>
      <c r="G83" s="95"/>
      <c r="H83" s="96"/>
      <c r="I83" s="13"/>
      <c r="J83" s="190"/>
    </row>
    <row r="84" spans="1:11" ht="38.25" customHeight="1" x14ac:dyDescent="0.25">
      <c r="A84" s="143"/>
      <c r="B84" s="170"/>
      <c r="C84" s="162"/>
      <c r="D84" s="140"/>
      <c r="E84" s="152"/>
      <c r="F84" s="94" t="s">
        <v>318</v>
      </c>
      <c r="G84" s="95"/>
      <c r="H84" s="96"/>
      <c r="I84" s="13"/>
      <c r="J84" s="190"/>
    </row>
    <row r="85" spans="1:11" ht="39" customHeight="1" x14ac:dyDescent="0.25">
      <c r="A85" s="143"/>
      <c r="B85" s="171"/>
      <c r="C85" s="110"/>
      <c r="D85" s="141"/>
      <c r="E85" s="108"/>
      <c r="F85" s="94" t="s">
        <v>144</v>
      </c>
      <c r="G85" s="95"/>
      <c r="H85" s="96"/>
      <c r="I85" s="13"/>
      <c r="J85" s="191"/>
    </row>
    <row r="86" spans="1:11" ht="36" customHeight="1" x14ac:dyDescent="0.25">
      <c r="A86" s="143"/>
      <c r="B86" s="144" t="s">
        <v>283</v>
      </c>
      <c r="C86" s="89"/>
      <c r="D86" s="201">
        <f>SUM(I86:I89)</f>
        <v>0</v>
      </c>
      <c r="E86" s="192" t="e">
        <f>+D86/C86</f>
        <v>#DIV/0!</v>
      </c>
      <c r="F86" s="98" t="s">
        <v>284</v>
      </c>
      <c r="G86" s="99"/>
      <c r="H86" s="100"/>
      <c r="I86" s="19"/>
      <c r="J86" s="189"/>
    </row>
    <row r="87" spans="1:11" ht="30" customHeight="1" x14ac:dyDescent="0.25">
      <c r="A87" s="143"/>
      <c r="B87" s="145"/>
      <c r="C87" s="90"/>
      <c r="D87" s="208"/>
      <c r="E87" s="193"/>
      <c r="F87" s="195" t="s">
        <v>305</v>
      </c>
      <c r="G87" s="196"/>
      <c r="H87" s="197"/>
      <c r="I87" s="19"/>
      <c r="J87" s="190"/>
    </row>
    <row r="88" spans="1:11" ht="30.75" customHeight="1" x14ac:dyDescent="0.25">
      <c r="A88" s="143"/>
      <c r="B88" s="145"/>
      <c r="C88" s="90"/>
      <c r="D88" s="208"/>
      <c r="E88" s="193"/>
      <c r="F88" s="94" t="s">
        <v>312</v>
      </c>
      <c r="G88" s="95"/>
      <c r="H88" s="96"/>
      <c r="I88" s="19"/>
      <c r="J88" s="190"/>
    </row>
    <row r="89" spans="1:11" ht="55.5" customHeight="1" x14ac:dyDescent="0.25">
      <c r="A89" s="143"/>
      <c r="B89" s="145"/>
      <c r="C89" s="90"/>
      <c r="D89" s="208"/>
      <c r="E89" s="193"/>
      <c r="F89" s="98" t="s">
        <v>321</v>
      </c>
      <c r="G89" s="99"/>
      <c r="H89" s="100"/>
      <c r="I89" s="41">
        <f>SUM(I90:I91)</f>
        <v>0</v>
      </c>
      <c r="J89" s="190"/>
    </row>
    <row r="90" spans="1:11" ht="51.75" customHeight="1" x14ac:dyDescent="0.25">
      <c r="A90" s="143"/>
      <c r="B90" s="145"/>
      <c r="C90" s="90"/>
      <c r="D90" s="208"/>
      <c r="E90" s="193"/>
      <c r="F90" s="98" t="s">
        <v>322</v>
      </c>
      <c r="G90" s="99"/>
      <c r="H90" s="100"/>
      <c r="I90" s="19"/>
      <c r="J90" s="190"/>
    </row>
    <row r="91" spans="1:11" ht="64.5" customHeight="1" x14ac:dyDescent="0.25">
      <c r="A91" s="143"/>
      <c r="B91" s="146"/>
      <c r="C91" s="147"/>
      <c r="D91" s="202"/>
      <c r="E91" s="194"/>
      <c r="F91" s="98" t="s">
        <v>323</v>
      </c>
      <c r="G91" s="99"/>
      <c r="H91" s="100"/>
      <c r="I91" s="19"/>
      <c r="J91" s="191"/>
    </row>
    <row r="92" spans="1:11" ht="36" customHeight="1" x14ac:dyDescent="0.25">
      <c r="A92" s="143"/>
      <c r="B92" s="144" t="s">
        <v>313</v>
      </c>
      <c r="C92" s="89"/>
      <c r="D92" s="201" t="e">
        <f>I93/I92*100</f>
        <v>#DIV/0!</v>
      </c>
      <c r="E92" s="192" t="e">
        <f>+D92/C92</f>
        <v>#DIV/0!</v>
      </c>
      <c r="F92" s="98" t="s">
        <v>314</v>
      </c>
      <c r="G92" s="99"/>
      <c r="H92" s="100"/>
      <c r="I92" s="19"/>
      <c r="J92" s="185"/>
    </row>
    <row r="93" spans="1:11" ht="40.5" customHeight="1" x14ac:dyDescent="0.25">
      <c r="A93" s="209"/>
      <c r="B93" s="146"/>
      <c r="C93" s="147"/>
      <c r="D93" s="202"/>
      <c r="E93" s="194"/>
      <c r="F93" s="98" t="s">
        <v>315</v>
      </c>
      <c r="G93" s="99"/>
      <c r="H93" s="100"/>
      <c r="I93" s="19"/>
      <c r="J93" s="186"/>
    </row>
    <row r="94" spans="1:11" ht="29.25" customHeight="1" x14ac:dyDescent="0.25">
      <c r="A94" s="142" t="s">
        <v>155</v>
      </c>
      <c r="B94" s="161" t="s">
        <v>120</v>
      </c>
      <c r="C94" s="109"/>
      <c r="D94" s="89"/>
      <c r="E94" s="107" t="e">
        <f>+D94/C94</f>
        <v>#DIV/0!</v>
      </c>
      <c r="F94" s="98" t="s">
        <v>281</v>
      </c>
      <c r="G94" s="99"/>
      <c r="H94" s="100"/>
      <c r="I94" s="19"/>
      <c r="J94" s="187"/>
    </row>
    <row r="95" spans="1:11" ht="31.5" customHeight="1" x14ac:dyDescent="0.25">
      <c r="A95" s="166"/>
      <c r="B95" s="170"/>
      <c r="C95" s="162"/>
      <c r="D95" s="90"/>
      <c r="E95" s="152"/>
      <c r="F95" s="98" t="s">
        <v>280</v>
      </c>
      <c r="G95" s="99"/>
      <c r="H95" s="100"/>
      <c r="I95" s="40">
        <f>SUM(I97,I99)</f>
        <v>0</v>
      </c>
      <c r="J95" s="188"/>
    </row>
    <row r="96" spans="1:11" ht="39" customHeight="1" x14ac:dyDescent="0.25">
      <c r="A96" s="166"/>
      <c r="B96" s="170"/>
      <c r="C96" s="162"/>
      <c r="D96" s="90"/>
      <c r="E96" s="152"/>
      <c r="F96" s="98" t="s">
        <v>145</v>
      </c>
      <c r="G96" s="99"/>
      <c r="H96" s="100"/>
      <c r="I96" s="41">
        <f>SUM(I97:I98)</f>
        <v>0</v>
      </c>
      <c r="J96" s="188"/>
      <c r="K96" s="2"/>
    </row>
    <row r="97" spans="1:11" ht="48.75" customHeight="1" x14ac:dyDescent="0.25">
      <c r="A97" s="166"/>
      <c r="B97" s="170"/>
      <c r="C97" s="162"/>
      <c r="D97" s="90"/>
      <c r="E97" s="152"/>
      <c r="F97" s="98" t="s">
        <v>146</v>
      </c>
      <c r="G97" s="99"/>
      <c r="H97" s="100"/>
      <c r="I97" s="19"/>
      <c r="J97" s="188"/>
      <c r="K97" s="2"/>
    </row>
    <row r="98" spans="1:11" ht="53.25" customHeight="1" x14ac:dyDescent="0.25">
      <c r="A98" s="166"/>
      <c r="B98" s="170"/>
      <c r="C98" s="162"/>
      <c r="D98" s="90"/>
      <c r="E98" s="152"/>
      <c r="F98" s="98" t="s">
        <v>147</v>
      </c>
      <c r="G98" s="99"/>
      <c r="H98" s="100"/>
      <c r="I98" s="19"/>
      <c r="J98" s="188"/>
      <c r="K98" s="2"/>
    </row>
    <row r="99" spans="1:11" ht="39" customHeight="1" x14ac:dyDescent="0.25">
      <c r="A99" s="166"/>
      <c r="B99" s="170"/>
      <c r="C99" s="162"/>
      <c r="D99" s="90"/>
      <c r="E99" s="152"/>
      <c r="F99" s="94" t="s">
        <v>285</v>
      </c>
      <c r="G99" s="95"/>
      <c r="H99" s="96"/>
      <c r="I99" s="19"/>
      <c r="J99" s="188"/>
    </row>
    <row r="100" spans="1:11" ht="35.25" customHeight="1" x14ac:dyDescent="0.25">
      <c r="A100" s="166"/>
      <c r="B100" s="170"/>
      <c r="C100" s="162"/>
      <c r="D100" s="90"/>
      <c r="E100" s="152"/>
      <c r="F100" s="94" t="s">
        <v>325</v>
      </c>
      <c r="G100" s="95"/>
      <c r="H100" s="96"/>
      <c r="I100" s="25"/>
      <c r="J100" s="188"/>
    </row>
    <row r="101" spans="1:11" ht="39.75" customHeight="1" x14ac:dyDescent="0.25">
      <c r="A101" s="166"/>
      <c r="B101" s="170"/>
      <c r="C101" s="162"/>
      <c r="D101" s="90"/>
      <c r="E101" s="152"/>
      <c r="F101" s="94" t="s">
        <v>310</v>
      </c>
      <c r="G101" s="95"/>
      <c r="H101" s="96"/>
      <c r="I101" s="19"/>
      <c r="J101" s="188"/>
    </row>
    <row r="102" spans="1:11" ht="36" customHeight="1" x14ac:dyDescent="0.25">
      <c r="A102" s="166"/>
      <c r="B102" s="170"/>
      <c r="C102" s="162"/>
      <c r="D102" s="90"/>
      <c r="E102" s="152"/>
      <c r="F102" s="98" t="s">
        <v>286</v>
      </c>
      <c r="G102" s="99"/>
      <c r="H102" s="100"/>
      <c r="I102" s="19"/>
      <c r="J102" s="188"/>
    </row>
    <row r="103" spans="1:11" ht="37.5" customHeight="1" x14ac:dyDescent="0.25">
      <c r="A103" s="166"/>
      <c r="B103" s="170"/>
      <c r="C103" s="162"/>
      <c r="D103" s="90"/>
      <c r="E103" s="152"/>
      <c r="F103" s="98" t="s">
        <v>287</v>
      </c>
      <c r="G103" s="99"/>
      <c r="H103" s="100"/>
      <c r="I103" s="19"/>
      <c r="J103" s="188"/>
    </row>
    <row r="104" spans="1:11" ht="33" customHeight="1" x14ac:dyDescent="0.25">
      <c r="A104" s="166"/>
      <c r="B104" s="170"/>
      <c r="C104" s="162"/>
      <c r="D104" s="90"/>
      <c r="E104" s="108"/>
      <c r="F104" s="98" t="s">
        <v>288</v>
      </c>
      <c r="G104" s="99"/>
      <c r="H104" s="100"/>
      <c r="I104" s="19"/>
      <c r="J104" s="188"/>
    </row>
    <row r="105" spans="1:11" ht="55.5" customHeight="1" x14ac:dyDescent="0.25">
      <c r="A105" s="166"/>
      <c r="B105" s="160" t="s">
        <v>326</v>
      </c>
      <c r="C105" s="109"/>
      <c r="D105" s="198" t="e">
        <f>I106/I90*100</f>
        <v>#DIV/0!</v>
      </c>
      <c r="E105" s="107" t="e">
        <f>+D105/C105</f>
        <v>#DIV/0!</v>
      </c>
      <c r="F105" s="94" t="s">
        <v>324</v>
      </c>
      <c r="G105" s="95"/>
      <c r="H105" s="96"/>
      <c r="I105" s="41">
        <f>SUM(I106:I107)</f>
        <v>0</v>
      </c>
      <c r="J105" s="205"/>
    </row>
    <row r="106" spans="1:11" ht="63" customHeight="1" x14ac:dyDescent="0.25">
      <c r="A106" s="166"/>
      <c r="B106" s="160"/>
      <c r="C106" s="162"/>
      <c r="D106" s="198"/>
      <c r="E106" s="152"/>
      <c r="F106" s="94" t="s">
        <v>328</v>
      </c>
      <c r="G106" s="95"/>
      <c r="H106" s="96"/>
      <c r="I106" s="19"/>
      <c r="J106" s="206"/>
    </row>
    <row r="107" spans="1:11" ht="69" customHeight="1" x14ac:dyDescent="0.25">
      <c r="A107" s="166"/>
      <c r="B107" s="160"/>
      <c r="C107" s="110"/>
      <c r="D107" s="198"/>
      <c r="E107" s="108"/>
      <c r="F107" s="94" t="s">
        <v>327</v>
      </c>
      <c r="G107" s="95"/>
      <c r="H107" s="96"/>
      <c r="I107" s="19"/>
      <c r="J107" s="207"/>
    </row>
    <row r="108" spans="1:11" ht="21" customHeight="1" x14ac:dyDescent="0.25">
      <c r="A108" s="111" t="s">
        <v>169</v>
      </c>
      <c r="B108" s="111"/>
      <c r="C108" s="111"/>
      <c r="D108" s="111"/>
      <c r="E108" s="111"/>
      <c r="F108" s="111"/>
      <c r="G108" s="111"/>
      <c r="H108" s="111"/>
      <c r="I108" s="111"/>
      <c r="J108" s="111"/>
    </row>
    <row r="109" spans="1:11" ht="30" customHeight="1" x14ac:dyDescent="0.25">
      <c r="A109" s="176" t="s">
        <v>156</v>
      </c>
      <c r="B109" s="199" t="s">
        <v>175</v>
      </c>
      <c r="C109" s="109"/>
      <c r="D109" s="139" t="e">
        <f>I110/I109*100</f>
        <v>#DIV/0!</v>
      </c>
      <c r="E109" s="107" t="e">
        <f>+D109/C109</f>
        <v>#DIV/0!</v>
      </c>
      <c r="F109" s="91" t="s">
        <v>184</v>
      </c>
      <c r="G109" s="92"/>
      <c r="H109" s="93"/>
      <c r="I109" s="19"/>
      <c r="J109" s="203"/>
    </row>
    <row r="110" spans="1:11" ht="42" customHeight="1" x14ac:dyDescent="0.25">
      <c r="A110" s="177"/>
      <c r="B110" s="200"/>
      <c r="C110" s="110"/>
      <c r="D110" s="140"/>
      <c r="E110" s="108"/>
      <c r="F110" s="91" t="s">
        <v>178</v>
      </c>
      <c r="G110" s="92"/>
      <c r="H110" s="93"/>
      <c r="I110" s="19"/>
      <c r="J110" s="204"/>
    </row>
    <row r="111" spans="1:11" ht="38.25" customHeight="1" x14ac:dyDescent="0.25">
      <c r="A111" s="177"/>
      <c r="B111" s="199" t="s">
        <v>176</v>
      </c>
      <c r="C111" s="109"/>
      <c r="D111" s="198" t="e">
        <f>+I112/I111*100</f>
        <v>#DIV/0!</v>
      </c>
      <c r="E111" s="107" t="e">
        <f>+D111/C111</f>
        <v>#DIV/0!</v>
      </c>
      <c r="F111" s="91" t="s">
        <v>185</v>
      </c>
      <c r="G111" s="92"/>
      <c r="H111" s="93"/>
      <c r="I111" s="19"/>
      <c r="J111" s="203"/>
    </row>
    <row r="112" spans="1:11" ht="39.75" customHeight="1" x14ac:dyDescent="0.25">
      <c r="A112" s="177"/>
      <c r="B112" s="200"/>
      <c r="C112" s="110"/>
      <c r="D112" s="198"/>
      <c r="E112" s="108"/>
      <c r="F112" s="91" t="s">
        <v>180</v>
      </c>
      <c r="G112" s="92"/>
      <c r="H112" s="93"/>
      <c r="I112" s="19"/>
      <c r="J112" s="204"/>
    </row>
    <row r="113" spans="1:10" ht="39.75" customHeight="1" x14ac:dyDescent="0.25">
      <c r="A113" s="177"/>
      <c r="B113" s="199" t="s">
        <v>251</v>
      </c>
      <c r="C113" s="109"/>
      <c r="D113" s="198" t="e">
        <f>+I114/I113*100</f>
        <v>#DIV/0!</v>
      </c>
      <c r="E113" s="107" t="e">
        <f>+D113/C113</f>
        <v>#DIV/0!</v>
      </c>
      <c r="F113" s="91" t="s">
        <v>252</v>
      </c>
      <c r="G113" s="92"/>
      <c r="H113" s="93"/>
      <c r="I113" s="19"/>
      <c r="J113" s="210"/>
    </row>
    <row r="114" spans="1:10" ht="39.75" customHeight="1" x14ac:dyDescent="0.25">
      <c r="A114" s="177"/>
      <c r="B114" s="200"/>
      <c r="C114" s="110"/>
      <c r="D114" s="198"/>
      <c r="E114" s="108"/>
      <c r="F114" s="91" t="s">
        <v>253</v>
      </c>
      <c r="G114" s="92"/>
      <c r="H114" s="93"/>
      <c r="I114" s="19"/>
      <c r="J114" s="211"/>
    </row>
    <row r="115" spans="1:10" ht="39.75" customHeight="1" x14ac:dyDescent="0.25">
      <c r="A115" s="177"/>
      <c r="B115" s="199" t="s">
        <v>250</v>
      </c>
      <c r="C115" s="109"/>
      <c r="D115" s="198" t="e">
        <f>+I116/I115*100</f>
        <v>#DIV/0!</v>
      </c>
      <c r="E115" s="107" t="e">
        <f>+D115/C115</f>
        <v>#DIV/0!</v>
      </c>
      <c r="F115" s="91" t="s">
        <v>254</v>
      </c>
      <c r="G115" s="92"/>
      <c r="H115" s="93"/>
      <c r="I115" s="19"/>
      <c r="J115" s="210"/>
    </row>
    <row r="116" spans="1:10" ht="39.75" customHeight="1" x14ac:dyDescent="0.25">
      <c r="A116" s="178"/>
      <c r="B116" s="200"/>
      <c r="C116" s="110"/>
      <c r="D116" s="198"/>
      <c r="E116" s="108"/>
      <c r="F116" s="91" t="s">
        <v>255</v>
      </c>
      <c r="G116" s="92"/>
      <c r="H116" s="93"/>
      <c r="I116" s="19"/>
      <c r="J116" s="211"/>
    </row>
    <row r="117" spans="1:10" ht="18.75" customHeight="1" x14ac:dyDescent="0.25">
      <c r="A117" s="111" t="s">
        <v>170</v>
      </c>
      <c r="B117" s="111"/>
      <c r="C117" s="111"/>
      <c r="D117" s="111"/>
      <c r="E117" s="111"/>
      <c r="F117" s="111"/>
      <c r="G117" s="111"/>
      <c r="H117" s="111"/>
      <c r="I117" s="111"/>
      <c r="J117" s="111"/>
    </row>
    <row r="118" spans="1:10" ht="49.5" customHeight="1" x14ac:dyDescent="0.25">
      <c r="A118" s="176" t="s">
        <v>157</v>
      </c>
      <c r="B118" s="37" t="s">
        <v>289</v>
      </c>
      <c r="C118" s="13"/>
      <c r="D118" s="40" t="e">
        <f>I95/(I118+I123+I126)</f>
        <v>#DIV/0!</v>
      </c>
      <c r="E118" s="34" t="e">
        <f>+D118/C118</f>
        <v>#DIV/0!</v>
      </c>
      <c r="F118" s="104" t="s">
        <v>293</v>
      </c>
      <c r="G118" s="105"/>
      <c r="H118" s="106"/>
      <c r="I118" s="40">
        <f>SUM(I119:I121,I129,I130)</f>
        <v>0</v>
      </c>
      <c r="J118" s="26"/>
    </row>
    <row r="119" spans="1:10" ht="62.25" customHeight="1" x14ac:dyDescent="0.25">
      <c r="A119" s="177"/>
      <c r="B119" s="144" t="s">
        <v>271</v>
      </c>
      <c r="C119" s="89"/>
      <c r="D119" s="139" t="e">
        <f>(I119+I124+I127)/(I118+I123+I126)*100</f>
        <v>#DIV/0!</v>
      </c>
      <c r="E119" s="107" t="e">
        <f>+D119/C119</f>
        <v>#DIV/0!</v>
      </c>
      <c r="F119" s="104" t="s">
        <v>291</v>
      </c>
      <c r="G119" s="105"/>
      <c r="H119" s="106"/>
      <c r="I119" s="13"/>
      <c r="J119" s="179"/>
    </row>
    <row r="120" spans="1:10" ht="48" customHeight="1" x14ac:dyDescent="0.25">
      <c r="A120" s="177"/>
      <c r="B120" s="145"/>
      <c r="C120" s="90"/>
      <c r="D120" s="140"/>
      <c r="E120" s="152"/>
      <c r="F120" s="94" t="s">
        <v>290</v>
      </c>
      <c r="G120" s="95"/>
      <c r="H120" s="96"/>
      <c r="I120" s="13"/>
      <c r="J120" s="180"/>
    </row>
    <row r="121" spans="1:10" ht="54" customHeight="1" x14ac:dyDescent="0.25">
      <c r="A121" s="177"/>
      <c r="B121" s="145"/>
      <c r="C121" s="90"/>
      <c r="D121" s="140"/>
      <c r="E121" s="152"/>
      <c r="F121" s="94" t="s">
        <v>292</v>
      </c>
      <c r="G121" s="95"/>
      <c r="H121" s="96"/>
      <c r="I121" s="19"/>
      <c r="J121" s="180"/>
    </row>
    <row r="122" spans="1:10" ht="38.25" customHeight="1" x14ac:dyDescent="0.25">
      <c r="A122" s="177"/>
      <c r="B122" s="145"/>
      <c r="C122" s="90"/>
      <c r="D122" s="140"/>
      <c r="E122" s="152"/>
      <c r="F122" s="94" t="s">
        <v>299</v>
      </c>
      <c r="G122" s="95"/>
      <c r="H122" s="96"/>
      <c r="I122" s="19"/>
      <c r="J122" s="180"/>
    </row>
    <row r="123" spans="1:10" ht="36.75" customHeight="1" x14ac:dyDescent="0.25">
      <c r="A123" s="177"/>
      <c r="B123" s="145"/>
      <c r="C123" s="90"/>
      <c r="D123" s="140"/>
      <c r="E123" s="152"/>
      <c r="F123" s="94" t="s">
        <v>277</v>
      </c>
      <c r="G123" s="95"/>
      <c r="H123" s="96"/>
      <c r="I123" s="41">
        <f>SUM(I124:I125)</f>
        <v>0</v>
      </c>
      <c r="J123" s="180"/>
    </row>
    <row r="124" spans="1:10" ht="52.5" customHeight="1" x14ac:dyDescent="0.25">
      <c r="A124" s="177"/>
      <c r="B124" s="145"/>
      <c r="C124" s="90"/>
      <c r="D124" s="140"/>
      <c r="E124" s="152"/>
      <c r="F124" s="94" t="s">
        <v>275</v>
      </c>
      <c r="G124" s="95"/>
      <c r="H124" s="96"/>
      <c r="I124" s="19"/>
      <c r="J124" s="180"/>
    </row>
    <row r="125" spans="1:10" ht="36" customHeight="1" x14ac:dyDescent="0.25">
      <c r="A125" s="177"/>
      <c r="B125" s="145"/>
      <c r="C125" s="90"/>
      <c r="D125" s="140"/>
      <c r="E125" s="152"/>
      <c r="F125" s="94" t="s">
        <v>276</v>
      </c>
      <c r="G125" s="95"/>
      <c r="H125" s="96"/>
      <c r="I125" s="19"/>
      <c r="J125" s="180"/>
    </row>
    <row r="126" spans="1:10" ht="34.5" customHeight="1" x14ac:dyDescent="0.25">
      <c r="A126" s="177"/>
      <c r="B126" s="145"/>
      <c r="C126" s="90"/>
      <c r="D126" s="140"/>
      <c r="E126" s="152"/>
      <c r="F126" s="94" t="s">
        <v>278</v>
      </c>
      <c r="G126" s="95"/>
      <c r="H126" s="96"/>
      <c r="I126" s="41">
        <f>SUM(I127:I128)</f>
        <v>0</v>
      </c>
      <c r="J126" s="180"/>
    </row>
    <row r="127" spans="1:10" ht="52.5" customHeight="1" x14ac:dyDescent="0.25">
      <c r="A127" s="177"/>
      <c r="B127" s="145"/>
      <c r="C127" s="90"/>
      <c r="D127" s="140"/>
      <c r="E127" s="152"/>
      <c r="F127" s="94" t="s">
        <v>294</v>
      </c>
      <c r="G127" s="95"/>
      <c r="H127" s="96"/>
      <c r="I127" s="19"/>
      <c r="J127" s="180"/>
    </row>
    <row r="128" spans="1:10" ht="51.75" customHeight="1" x14ac:dyDescent="0.25">
      <c r="A128" s="177"/>
      <c r="B128" s="145"/>
      <c r="C128" s="90"/>
      <c r="D128" s="140"/>
      <c r="E128" s="152"/>
      <c r="F128" s="94" t="s">
        <v>295</v>
      </c>
      <c r="G128" s="95"/>
      <c r="H128" s="96"/>
      <c r="I128" s="19"/>
      <c r="J128" s="180"/>
    </row>
    <row r="129" spans="1:10" ht="38.25" customHeight="1" x14ac:dyDescent="0.25">
      <c r="A129" s="177"/>
      <c r="B129" s="145"/>
      <c r="C129" s="147"/>
      <c r="D129" s="140"/>
      <c r="E129" s="108"/>
      <c r="F129" s="94" t="s">
        <v>279</v>
      </c>
      <c r="G129" s="95"/>
      <c r="H129" s="96"/>
      <c r="I129" s="19"/>
      <c r="J129" s="181"/>
    </row>
    <row r="130" spans="1:10" ht="36.75" customHeight="1" x14ac:dyDescent="0.25">
      <c r="A130" s="177"/>
      <c r="B130" s="144" t="s">
        <v>273</v>
      </c>
      <c r="C130" s="89"/>
      <c r="D130" s="139" t="e">
        <f>I130/I118*100</f>
        <v>#DIV/0!</v>
      </c>
      <c r="E130" s="107" t="e">
        <f>+D130/C130</f>
        <v>#DIV/0!</v>
      </c>
      <c r="F130" s="104" t="s">
        <v>274</v>
      </c>
      <c r="G130" s="105"/>
      <c r="H130" s="106"/>
      <c r="I130" s="41">
        <f>SUM(I131:I132)</f>
        <v>0</v>
      </c>
      <c r="J130" s="179"/>
    </row>
    <row r="131" spans="1:10" ht="53.25" customHeight="1" x14ac:dyDescent="0.25">
      <c r="A131" s="177"/>
      <c r="B131" s="145"/>
      <c r="C131" s="90"/>
      <c r="D131" s="140"/>
      <c r="E131" s="152"/>
      <c r="F131" s="104" t="s">
        <v>300</v>
      </c>
      <c r="G131" s="105"/>
      <c r="H131" s="106"/>
      <c r="I131" s="19"/>
      <c r="J131" s="180"/>
    </row>
    <row r="132" spans="1:10" ht="61.5" customHeight="1" x14ac:dyDescent="0.25">
      <c r="A132" s="177"/>
      <c r="B132" s="146"/>
      <c r="C132" s="147"/>
      <c r="D132" s="141"/>
      <c r="E132" s="108"/>
      <c r="F132" s="104" t="s">
        <v>301</v>
      </c>
      <c r="G132" s="105"/>
      <c r="H132" s="106"/>
      <c r="I132" s="19"/>
      <c r="J132" s="181"/>
    </row>
    <row r="133" spans="1:10" ht="84.75" customHeight="1" x14ac:dyDescent="0.25">
      <c r="A133" s="178"/>
      <c r="B133" s="36" t="s">
        <v>302</v>
      </c>
      <c r="C133" s="13"/>
      <c r="D133" s="40" t="e">
        <f>I133/(I72-I73)</f>
        <v>#DIV/0!</v>
      </c>
      <c r="E133" s="34" t="e">
        <f>+D133/C133</f>
        <v>#DIV/0!</v>
      </c>
      <c r="F133" s="94" t="s">
        <v>272</v>
      </c>
      <c r="G133" s="95"/>
      <c r="H133" s="96"/>
      <c r="I133" s="19"/>
      <c r="J133" s="14"/>
    </row>
    <row r="134" spans="1:10" ht="51.75" customHeight="1" x14ac:dyDescent="0.25">
      <c r="A134" s="175" t="s">
        <v>158</v>
      </c>
      <c r="B134" s="161" t="s">
        <v>117</v>
      </c>
      <c r="C134" s="109"/>
      <c r="D134" s="139" t="e">
        <f>I101/I134</f>
        <v>#DIV/0!</v>
      </c>
      <c r="E134" s="107" t="e">
        <f>+D134/C134</f>
        <v>#DIV/0!</v>
      </c>
      <c r="F134" s="94" t="s">
        <v>332</v>
      </c>
      <c r="G134" s="95"/>
      <c r="H134" s="96"/>
      <c r="I134" s="41">
        <f>SUM(I135:I138)</f>
        <v>0</v>
      </c>
      <c r="J134" s="128"/>
    </row>
    <row r="135" spans="1:10" ht="38.25" customHeight="1" x14ac:dyDescent="0.25">
      <c r="A135" s="175"/>
      <c r="B135" s="170"/>
      <c r="C135" s="162"/>
      <c r="D135" s="140"/>
      <c r="E135" s="152"/>
      <c r="F135" s="101" t="s">
        <v>306</v>
      </c>
      <c r="G135" s="102"/>
      <c r="H135" s="103"/>
      <c r="I135" s="19"/>
      <c r="J135" s="133"/>
    </row>
    <row r="136" spans="1:10" ht="52.5" customHeight="1" x14ac:dyDescent="0.25">
      <c r="A136" s="175"/>
      <c r="B136" s="170"/>
      <c r="C136" s="162"/>
      <c r="D136" s="140"/>
      <c r="E136" s="152"/>
      <c r="F136" s="101" t="s">
        <v>307</v>
      </c>
      <c r="G136" s="102"/>
      <c r="H136" s="103"/>
      <c r="I136" s="19"/>
      <c r="J136" s="133"/>
    </row>
    <row r="137" spans="1:10" ht="40.5" customHeight="1" x14ac:dyDescent="0.25">
      <c r="A137" s="175"/>
      <c r="B137" s="170"/>
      <c r="C137" s="162"/>
      <c r="D137" s="140"/>
      <c r="E137" s="152"/>
      <c r="F137" s="101" t="s">
        <v>308</v>
      </c>
      <c r="G137" s="102"/>
      <c r="H137" s="103"/>
      <c r="I137" s="19"/>
      <c r="J137" s="133"/>
    </row>
    <row r="138" spans="1:10" ht="54.75" customHeight="1" x14ac:dyDescent="0.25">
      <c r="A138" s="175"/>
      <c r="B138" s="171"/>
      <c r="C138" s="110"/>
      <c r="D138" s="141"/>
      <c r="E138" s="108"/>
      <c r="F138" s="101" t="s">
        <v>309</v>
      </c>
      <c r="G138" s="102"/>
      <c r="H138" s="103"/>
      <c r="I138" s="19"/>
      <c r="J138" s="129"/>
    </row>
    <row r="139" spans="1:10" s="2" customFormat="1" x14ac:dyDescent="0.25">
      <c r="C139" s="3"/>
      <c r="D139" s="3"/>
      <c r="E139" s="4"/>
      <c r="I139" s="3"/>
      <c r="J139" s="5"/>
    </row>
    <row r="140" spans="1:10" s="2" customFormat="1" ht="15.75" x14ac:dyDescent="0.25">
      <c r="A140" s="27"/>
      <c r="B140" s="27"/>
      <c r="C140" s="88"/>
      <c r="D140" s="88"/>
      <c r="E140" s="88"/>
      <c r="I140" s="3"/>
      <c r="J140" s="5"/>
    </row>
    <row r="141" spans="1:10" s="2" customFormat="1" ht="15.75" x14ac:dyDescent="0.25">
      <c r="A141" s="27"/>
      <c r="B141" s="27"/>
      <c r="C141" s="88"/>
      <c r="D141" s="88"/>
      <c r="E141" s="88"/>
      <c r="I141" s="3"/>
      <c r="J141" s="5"/>
    </row>
    <row r="142" spans="1:10" s="2" customFormat="1" x14ac:dyDescent="0.25">
      <c r="A142" s="28" t="s">
        <v>238</v>
      </c>
      <c r="B142" s="28" t="s">
        <v>187</v>
      </c>
      <c r="C142" s="97" t="s">
        <v>188</v>
      </c>
      <c r="D142" s="97"/>
      <c r="E142" s="97"/>
      <c r="I142" s="3"/>
      <c r="J142" s="5"/>
    </row>
    <row r="143" spans="1:10" s="2" customFormat="1" x14ac:dyDescent="0.25">
      <c r="C143" s="3"/>
      <c r="D143" s="3"/>
      <c r="E143" s="4"/>
      <c r="I143" s="3"/>
      <c r="J143" s="5"/>
    </row>
    <row r="144" spans="1:10" s="2" customFormat="1" x14ac:dyDescent="0.25">
      <c r="C144" s="3"/>
      <c r="D144" s="3"/>
      <c r="E144" s="4"/>
      <c r="I144" s="3"/>
      <c r="J144" s="5"/>
    </row>
    <row r="145" spans="3:10" s="2" customFormat="1" x14ac:dyDescent="0.25">
      <c r="C145" s="3"/>
      <c r="D145" s="3"/>
      <c r="E145" s="4"/>
      <c r="I145" s="3"/>
      <c r="J145" s="5"/>
    </row>
    <row r="146" spans="3:10" s="2" customFormat="1" x14ac:dyDescent="0.25">
      <c r="C146" s="3"/>
      <c r="D146" s="3"/>
      <c r="E146" s="4"/>
      <c r="I146" s="3"/>
      <c r="J146" s="5"/>
    </row>
    <row r="147" spans="3:10" s="2" customFormat="1" x14ac:dyDescent="0.25">
      <c r="C147" s="3"/>
      <c r="D147" s="3"/>
      <c r="E147" s="4"/>
      <c r="I147" s="3"/>
      <c r="J147" s="5"/>
    </row>
    <row r="148" spans="3:10" s="2" customFormat="1" x14ac:dyDescent="0.25">
      <c r="C148" s="3"/>
      <c r="D148" s="3"/>
      <c r="E148" s="4"/>
      <c r="I148" s="3"/>
      <c r="J148" s="5"/>
    </row>
    <row r="149" spans="3:10" s="2" customFormat="1" x14ac:dyDescent="0.25">
      <c r="C149" s="3"/>
      <c r="D149" s="3"/>
      <c r="E149" s="4"/>
      <c r="I149" s="3"/>
      <c r="J149" s="5"/>
    </row>
    <row r="150" spans="3:10" s="2" customFormat="1" x14ac:dyDescent="0.25">
      <c r="C150" s="3"/>
      <c r="D150" s="3"/>
      <c r="E150" s="4"/>
      <c r="I150" s="3"/>
      <c r="J150" s="5"/>
    </row>
    <row r="151" spans="3:10" s="2" customFormat="1" x14ac:dyDescent="0.25">
      <c r="C151" s="3"/>
      <c r="D151" s="3"/>
      <c r="E151" s="4"/>
      <c r="I151" s="3"/>
      <c r="J151" s="5"/>
    </row>
    <row r="152" spans="3:10" s="2" customFormat="1" x14ac:dyDescent="0.25">
      <c r="C152" s="3"/>
      <c r="D152" s="3"/>
      <c r="E152" s="4"/>
      <c r="I152" s="3"/>
      <c r="J152" s="5"/>
    </row>
    <row r="153" spans="3:10" s="2" customFormat="1" x14ac:dyDescent="0.25">
      <c r="C153" s="3"/>
      <c r="D153" s="3"/>
      <c r="E153" s="4"/>
      <c r="I153" s="3"/>
      <c r="J153" s="5"/>
    </row>
    <row r="154" spans="3:10" s="2" customFormat="1" x14ac:dyDescent="0.25">
      <c r="C154" s="3"/>
      <c r="D154" s="3"/>
      <c r="E154" s="4"/>
      <c r="I154" s="3"/>
      <c r="J154" s="5"/>
    </row>
    <row r="155" spans="3:10" s="2" customFormat="1" x14ac:dyDescent="0.25">
      <c r="C155" s="3"/>
      <c r="D155" s="3"/>
      <c r="E155" s="4"/>
      <c r="I155" s="3"/>
      <c r="J155" s="5"/>
    </row>
    <row r="156" spans="3:10" s="2" customFormat="1" x14ac:dyDescent="0.25">
      <c r="C156" s="3"/>
      <c r="D156" s="3"/>
      <c r="E156" s="4"/>
      <c r="I156" s="3"/>
      <c r="J156" s="5"/>
    </row>
    <row r="157" spans="3:10" s="2" customFormat="1" x14ac:dyDescent="0.25">
      <c r="C157" s="3"/>
      <c r="D157" s="3"/>
      <c r="E157" s="4"/>
      <c r="I157" s="3"/>
      <c r="J157" s="5"/>
    </row>
    <row r="158" spans="3:10" s="2" customFormat="1" x14ac:dyDescent="0.25">
      <c r="C158" s="3"/>
      <c r="D158" s="3"/>
      <c r="E158" s="4"/>
      <c r="I158" s="3"/>
      <c r="J158" s="5"/>
    </row>
    <row r="159" spans="3:10" s="2" customFormat="1" x14ac:dyDescent="0.25">
      <c r="C159" s="3"/>
      <c r="D159" s="3"/>
      <c r="E159" s="4"/>
      <c r="I159" s="3"/>
      <c r="J159" s="5"/>
    </row>
    <row r="160" spans="3:10" s="2" customFormat="1" x14ac:dyDescent="0.25">
      <c r="C160" s="3"/>
      <c r="D160" s="3"/>
      <c r="E160" s="4"/>
      <c r="I160" s="3"/>
      <c r="J160" s="5"/>
    </row>
    <row r="161" spans="3:10" s="2" customFormat="1" x14ac:dyDescent="0.25">
      <c r="C161" s="3"/>
      <c r="D161" s="3"/>
      <c r="E161" s="4"/>
      <c r="I161" s="3"/>
      <c r="J161" s="5"/>
    </row>
    <row r="162" spans="3:10" s="2" customFormat="1" x14ac:dyDescent="0.25">
      <c r="C162" s="3"/>
      <c r="D162" s="3"/>
      <c r="E162" s="4"/>
      <c r="I162" s="3"/>
      <c r="J162" s="5"/>
    </row>
    <row r="163" spans="3:10" s="2" customFormat="1" x14ac:dyDescent="0.25">
      <c r="C163" s="3"/>
      <c r="D163" s="3"/>
      <c r="E163" s="4"/>
      <c r="I163" s="3"/>
      <c r="J163" s="5"/>
    </row>
    <row r="164" spans="3:10" s="2" customFormat="1" x14ac:dyDescent="0.25">
      <c r="C164" s="3"/>
      <c r="D164" s="3"/>
      <c r="E164" s="4"/>
      <c r="I164" s="3"/>
      <c r="J164" s="5"/>
    </row>
    <row r="165" spans="3:10" s="2" customFormat="1" x14ac:dyDescent="0.25">
      <c r="C165" s="3"/>
      <c r="D165" s="3"/>
      <c r="E165" s="4"/>
      <c r="I165" s="3"/>
      <c r="J165" s="5"/>
    </row>
    <row r="166" spans="3:10" s="2" customFormat="1" x14ac:dyDescent="0.25">
      <c r="C166" s="3"/>
      <c r="D166" s="3"/>
      <c r="E166" s="4"/>
      <c r="I166" s="3"/>
      <c r="J166" s="5"/>
    </row>
    <row r="167" spans="3:10" s="2" customFormat="1" x14ac:dyDescent="0.25">
      <c r="C167" s="3"/>
      <c r="D167" s="3"/>
      <c r="E167" s="4"/>
      <c r="I167" s="3"/>
      <c r="J167" s="5"/>
    </row>
    <row r="168" spans="3:10" s="2" customFormat="1" x14ac:dyDescent="0.25">
      <c r="C168" s="3"/>
      <c r="D168" s="3"/>
      <c r="E168" s="4"/>
      <c r="I168" s="3"/>
      <c r="J168" s="5"/>
    </row>
    <row r="169" spans="3:10" s="2" customFormat="1" x14ac:dyDescent="0.25">
      <c r="C169" s="3"/>
      <c r="D169" s="3"/>
      <c r="E169" s="4"/>
      <c r="I169" s="3"/>
      <c r="J169" s="5"/>
    </row>
    <row r="170" spans="3:10" s="2" customFormat="1" x14ac:dyDescent="0.25">
      <c r="C170" s="3"/>
      <c r="D170" s="3"/>
      <c r="E170" s="4"/>
      <c r="I170" s="3"/>
      <c r="J170" s="5"/>
    </row>
    <row r="171" spans="3:10" s="2" customFormat="1" x14ac:dyDescent="0.25">
      <c r="C171" s="3"/>
      <c r="D171" s="3"/>
      <c r="E171" s="4"/>
      <c r="I171" s="3"/>
      <c r="J171" s="5"/>
    </row>
    <row r="172" spans="3:10" s="2" customFormat="1" x14ac:dyDescent="0.25">
      <c r="C172" s="3"/>
      <c r="D172" s="3"/>
      <c r="E172" s="4"/>
      <c r="I172" s="3"/>
      <c r="J172" s="5"/>
    </row>
    <row r="173" spans="3:10" s="2" customFormat="1" x14ac:dyDescent="0.25">
      <c r="C173" s="3"/>
      <c r="D173" s="3"/>
      <c r="E173" s="4"/>
      <c r="I173" s="3"/>
      <c r="J173" s="5"/>
    </row>
    <row r="174" spans="3:10" s="2" customFormat="1" x14ac:dyDescent="0.25">
      <c r="C174" s="3"/>
      <c r="D174" s="3"/>
      <c r="E174" s="4"/>
      <c r="I174" s="3"/>
      <c r="J174" s="5"/>
    </row>
    <row r="175" spans="3:10" s="2" customFormat="1" x14ac:dyDescent="0.25">
      <c r="C175" s="3"/>
      <c r="D175" s="3"/>
      <c r="E175" s="4"/>
      <c r="I175" s="3"/>
      <c r="J175" s="5"/>
    </row>
    <row r="176" spans="3:10" s="2" customFormat="1" x14ac:dyDescent="0.25">
      <c r="C176" s="3"/>
      <c r="D176" s="3"/>
      <c r="E176" s="4"/>
      <c r="I176" s="3"/>
      <c r="J176" s="5"/>
    </row>
    <row r="177" spans="3:10" s="2" customFormat="1" x14ac:dyDescent="0.25">
      <c r="C177" s="3"/>
      <c r="D177" s="3"/>
      <c r="E177" s="4"/>
      <c r="I177" s="3"/>
      <c r="J177" s="5"/>
    </row>
    <row r="178" spans="3:10" s="2" customFormat="1" x14ac:dyDescent="0.25">
      <c r="C178" s="3"/>
      <c r="D178" s="3"/>
      <c r="E178" s="4"/>
      <c r="I178" s="3"/>
      <c r="J178" s="5"/>
    </row>
    <row r="179" spans="3:10" s="2" customFormat="1" x14ac:dyDescent="0.25">
      <c r="C179" s="3"/>
      <c r="D179" s="3"/>
      <c r="E179" s="4"/>
      <c r="I179" s="3"/>
      <c r="J179" s="5"/>
    </row>
    <row r="180" spans="3:10" s="2" customFormat="1" x14ac:dyDescent="0.25">
      <c r="C180" s="3"/>
      <c r="D180" s="3"/>
      <c r="E180" s="4"/>
      <c r="I180" s="3"/>
      <c r="J180" s="5"/>
    </row>
    <row r="181" spans="3:10" s="2" customFormat="1" x14ac:dyDescent="0.25">
      <c r="C181" s="3"/>
      <c r="D181" s="3"/>
      <c r="E181" s="4"/>
      <c r="I181" s="3"/>
      <c r="J181" s="5"/>
    </row>
    <row r="182" spans="3:10" s="2" customFormat="1" x14ac:dyDescent="0.25">
      <c r="C182" s="3"/>
      <c r="D182" s="3"/>
      <c r="E182" s="4"/>
      <c r="I182" s="3"/>
      <c r="J182" s="5"/>
    </row>
    <row r="183" spans="3:10" s="2" customFormat="1" x14ac:dyDescent="0.25">
      <c r="C183" s="3"/>
      <c r="D183" s="3"/>
      <c r="E183" s="4"/>
      <c r="I183" s="3"/>
      <c r="J183" s="5"/>
    </row>
    <row r="184" spans="3:10" s="2" customFormat="1" x14ac:dyDescent="0.25">
      <c r="C184" s="3"/>
      <c r="D184" s="3"/>
      <c r="E184" s="4"/>
      <c r="I184" s="3"/>
      <c r="J184" s="5"/>
    </row>
    <row r="185" spans="3:10" s="2" customFormat="1" x14ac:dyDescent="0.25">
      <c r="C185" s="3"/>
      <c r="D185" s="3"/>
      <c r="E185" s="4"/>
      <c r="I185" s="3"/>
      <c r="J185" s="5"/>
    </row>
    <row r="186" spans="3:10" s="2" customFormat="1" x14ac:dyDescent="0.25">
      <c r="C186" s="3"/>
      <c r="D186" s="3"/>
      <c r="E186" s="4"/>
      <c r="I186" s="3"/>
      <c r="J186" s="5"/>
    </row>
    <row r="187" spans="3:10" s="2" customFormat="1" x14ac:dyDescent="0.25">
      <c r="C187" s="3"/>
      <c r="D187" s="3"/>
      <c r="E187" s="4"/>
      <c r="I187" s="3"/>
      <c r="J187" s="5"/>
    </row>
    <row r="188" spans="3:10" s="2" customFormat="1" x14ac:dyDescent="0.25">
      <c r="C188" s="3"/>
      <c r="D188" s="3"/>
      <c r="E188" s="4"/>
      <c r="I188" s="3"/>
      <c r="J188" s="5"/>
    </row>
    <row r="189" spans="3:10" s="2" customFormat="1" x14ac:dyDescent="0.25">
      <c r="C189" s="3"/>
      <c r="D189" s="3"/>
      <c r="E189" s="4"/>
      <c r="I189" s="3"/>
      <c r="J189" s="5"/>
    </row>
    <row r="190" spans="3:10" s="2" customFormat="1" x14ac:dyDescent="0.25">
      <c r="C190" s="3"/>
      <c r="D190" s="3"/>
      <c r="E190" s="4"/>
      <c r="I190" s="3"/>
      <c r="J190" s="5"/>
    </row>
    <row r="191" spans="3:10" s="2" customFormat="1" x14ac:dyDescent="0.25">
      <c r="C191" s="3"/>
      <c r="D191" s="3"/>
      <c r="E191" s="4"/>
      <c r="I191" s="3"/>
      <c r="J191" s="5"/>
    </row>
    <row r="192" spans="3:10" s="2" customFormat="1" x14ac:dyDescent="0.25">
      <c r="C192" s="3"/>
      <c r="D192" s="3"/>
      <c r="E192" s="4"/>
      <c r="I192" s="3"/>
      <c r="J192" s="5"/>
    </row>
    <row r="193" spans="3:10" s="2" customFormat="1" x14ac:dyDescent="0.25">
      <c r="C193" s="3"/>
      <c r="D193" s="3"/>
      <c r="E193" s="4"/>
      <c r="I193" s="3"/>
      <c r="J193" s="5"/>
    </row>
    <row r="194" spans="3:10" s="2" customFormat="1" x14ac:dyDescent="0.25">
      <c r="C194" s="3"/>
      <c r="D194" s="3"/>
      <c r="E194" s="4"/>
      <c r="I194" s="3"/>
      <c r="J194" s="5"/>
    </row>
    <row r="195" spans="3:10" s="2" customFormat="1" x14ac:dyDescent="0.25">
      <c r="C195" s="3"/>
      <c r="D195" s="3"/>
      <c r="E195" s="4"/>
      <c r="I195" s="3"/>
      <c r="J195" s="5"/>
    </row>
    <row r="196" spans="3:10" s="2" customFormat="1" x14ac:dyDescent="0.25">
      <c r="C196" s="3"/>
      <c r="D196" s="3"/>
      <c r="E196" s="4"/>
      <c r="I196" s="3"/>
      <c r="J196" s="5"/>
    </row>
    <row r="197" spans="3:10" s="2" customFormat="1" x14ac:dyDescent="0.25">
      <c r="C197" s="3"/>
      <c r="D197" s="3"/>
      <c r="E197" s="4"/>
      <c r="I197" s="3"/>
      <c r="J197" s="5"/>
    </row>
    <row r="198" spans="3:10" s="2" customFormat="1" x14ac:dyDescent="0.25">
      <c r="C198" s="3"/>
      <c r="D198" s="3"/>
      <c r="E198" s="4"/>
      <c r="I198" s="3"/>
      <c r="J198" s="5"/>
    </row>
    <row r="199" spans="3:10" s="2" customFormat="1" x14ac:dyDescent="0.25">
      <c r="C199" s="3"/>
      <c r="D199" s="3"/>
      <c r="E199" s="4"/>
      <c r="I199" s="3"/>
      <c r="J199" s="5"/>
    </row>
    <row r="200" spans="3:10" s="2" customFormat="1" x14ac:dyDescent="0.25">
      <c r="C200" s="3"/>
      <c r="D200" s="3"/>
      <c r="E200" s="4"/>
      <c r="I200" s="3"/>
      <c r="J200" s="5"/>
    </row>
    <row r="201" spans="3:10" s="2" customFormat="1" x14ac:dyDescent="0.25">
      <c r="C201" s="3"/>
      <c r="D201" s="3"/>
      <c r="E201" s="4"/>
      <c r="I201" s="3"/>
      <c r="J201" s="5"/>
    </row>
    <row r="202" spans="3:10" s="2" customFormat="1" x14ac:dyDescent="0.25">
      <c r="C202" s="3"/>
      <c r="D202" s="3"/>
      <c r="E202" s="4"/>
      <c r="I202" s="3"/>
      <c r="J202" s="5"/>
    </row>
    <row r="203" spans="3:10" s="2" customFormat="1" x14ac:dyDescent="0.25">
      <c r="C203" s="3"/>
      <c r="D203" s="3"/>
      <c r="E203" s="4"/>
      <c r="I203" s="3"/>
      <c r="J203" s="5"/>
    </row>
    <row r="204" spans="3:10" s="2" customFormat="1" x14ac:dyDescent="0.25">
      <c r="C204" s="3"/>
      <c r="D204" s="3"/>
      <c r="E204" s="4"/>
      <c r="I204" s="3"/>
      <c r="J204" s="5"/>
    </row>
    <row r="205" spans="3:10" s="2" customFormat="1" x14ac:dyDescent="0.25">
      <c r="C205" s="3"/>
      <c r="D205" s="3"/>
      <c r="E205" s="4"/>
      <c r="I205" s="3"/>
      <c r="J205" s="5"/>
    </row>
    <row r="206" spans="3:10" s="2" customFormat="1" x14ac:dyDescent="0.25">
      <c r="C206" s="3"/>
      <c r="D206" s="3"/>
      <c r="E206" s="4"/>
      <c r="I206" s="3"/>
      <c r="J206" s="5"/>
    </row>
    <row r="207" spans="3:10" s="2" customFormat="1" x14ac:dyDescent="0.25">
      <c r="C207" s="3"/>
      <c r="D207" s="3"/>
      <c r="E207" s="4"/>
      <c r="I207" s="3"/>
      <c r="J207" s="5"/>
    </row>
  </sheetData>
  <sheetProtection sheet="1" objects="1" scenarios="1" formatCells="0" formatColumns="0" formatRows="0" selectLockedCells="1"/>
  <mergeCells count="283">
    <mergeCell ref="C141:E141"/>
    <mergeCell ref="C142:E142"/>
    <mergeCell ref="C140:E140"/>
    <mergeCell ref="A134:A138"/>
    <mergeCell ref="B134:B138"/>
    <mergeCell ref="C134:C138"/>
    <mergeCell ref="D134:D138"/>
    <mergeCell ref="E134:E138"/>
    <mergeCell ref="F133:H133"/>
    <mergeCell ref="B130:B132"/>
    <mergeCell ref="C130:C132"/>
    <mergeCell ref="D130:D132"/>
    <mergeCell ref="E130:E132"/>
    <mergeCell ref="A32:A46"/>
    <mergeCell ref="F53:I53"/>
    <mergeCell ref="B119:B129"/>
    <mergeCell ref="C119:C129"/>
    <mergeCell ref="D119:D129"/>
    <mergeCell ref="C109:C110"/>
    <mergeCell ref="A117:J117"/>
    <mergeCell ref="A118:A133"/>
    <mergeCell ref="F118:H118"/>
    <mergeCell ref="E119:E129"/>
    <mergeCell ref="B109:B110"/>
    <mergeCell ref="F119:H119"/>
    <mergeCell ref="F128:H128"/>
    <mergeCell ref="F129:H129"/>
    <mergeCell ref="F123:H123"/>
    <mergeCell ref="F124:H124"/>
    <mergeCell ref="F127:H127"/>
    <mergeCell ref="F125:H125"/>
    <mergeCell ref="F126:H126"/>
    <mergeCell ref="J119:J129"/>
    <mergeCell ref="J134:J138"/>
    <mergeCell ref="F135:H135"/>
    <mergeCell ref="F136:H136"/>
    <mergeCell ref="F137:H137"/>
    <mergeCell ref="F138:H138"/>
    <mergeCell ref="F134:H134"/>
    <mergeCell ref="J130:J132"/>
    <mergeCell ref="F131:H131"/>
    <mergeCell ref="F132:H132"/>
    <mergeCell ref="F130:H130"/>
    <mergeCell ref="F120:H120"/>
    <mergeCell ref="F121:H121"/>
    <mergeCell ref="F122:H122"/>
    <mergeCell ref="E115:E116"/>
    <mergeCell ref="B111:B112"/>
    <mergeCell ref="C111:C112"/>
    <mergeCell ref="D111:D112"/>
    <mergeCell ref="E111:E112"/>
    <mergeCell ref="A109:A116"/>
    <mergeCell ref="C113:C114"/>
    <mergeCell ref="D113:D114"/>
    <mergeCell ref="D115:D116"/>
    <mergeCell ref="C115:C116"/>
    <mergeCell ref="E113:E114"/>
    <mergeCell ref="F92:H92"/>
    <mergeCell ref="F101:H101"/>
    <mergeCell ref="F94:H94"/>
    <mergeCell ref="B105:B107"/>
    <mergeCell ref="J111:J112"/>
    <mergeCell ref="F112:H112"/>
    <mergeCell ref="D109:D110"/>
    <mergeCell ref="E109:E110"/>
    <mergeCell ref="F109:H109"/>
    <mergeCell ref="J94:J104"/>
    <mergeCell ref="C105:C107"/>
    <mergeCell ref="D105:D107"/>
    <mergeCell ref="E105:E107"/>
    <mergeCell ref="F105:H105"/>
    <mergeCell ref="J109:J110"/>
    <mergeCell ref="F110:H110"/>
    <mergeCell ref="F111:H111"/>
    <mergeCell ref="F106:H106"/>
    <mergeCell ref="F107:H107"/>
    <mergeCell ref="E94:E104"/>
    <mergeCell ref="F102:H102"/>
    <mergeCell ref="F103:H103"/>
    <mergeCell ref="F104:H104"/>
    <mergeCell ref="F100:H100"/>
    <mergeCell ref="J115:J116"/>
    <mergeCell ref="F113:H113"/>
    <mergeCell ref="A108:J108"/>
    <mergeCell ref="A94:A107"/>
    <mergeCell ref="B94:B104"/>
    <mergeCell ref="C94:C104"/>
    <mergeCell ref="D94:D104"/>
    <mergeCell ref="J105:J107"/>
    <mergeCell ref="F98:H98"/>
    <mergeCell ref="J113:J114"/>
    <mergeCell ref="F114:H114"/>
    <mergeCell ref="F99:H99"/>
    <mergeCell ref="F95:H95"/>
    <mergeCell ref="F96:H96"/>
    <mergeCell ref="F97:H97"/>
    <mergeCell ref="B86:B91"/>
    <mergeCell ref="J75:J76"/>
    <mergeCell ref="F76:H76"/>
    <mergeCell ref="A77:J77"/>
    <mergeCell ref="A78:A93"/>
    <mergeCell ref="B78:B85"/>
    <mergeCell ref="C78:C85"/>
    <mergeCell ref="A75:A76"/>
    <mergeCell ref="B75:B76"/>
    <mergeCell ref="J86:J91"/>
    <mergeCell ref="F87:H87"/>
    <mergeCell ref="F88:H88"/>
    <mergeCell ref="F89:H89"/>
    <mergeCell ref="F90:H90"/>
    <mergeCell ref="F91:H91"/>
    <mergeCell ref="J78:J85"/>
    <mergeCell ref="F81:H81"/>
    <mergeCell ref="F82:H82"/>
    <mergeCell ref="J92:J93"/>
    <mergeCell ref="F93:H93"/>
    <mergeCell ref="B92:B93"/>
    <mergeCell ref="C92:C93"/>
    <mergeCell ref="D92:D93"/>
    <mergeCell ref="E92:E93"/>
    <mergeCell ref="F83:H83"/>
    <mergeCell ref="F84:H84"/>
    <mergeCell ref="C86:C91"/>
    <mergeCell ref="D86:D91"/>
    <mergeCell ref="E86:E91"/>
    <mergeCell ref="F86:H86"/>
    <mergeCell ref="F58:H58"/>
    <mergeCell ref="F56:H56"/>
    <mergeCell ref="E75:E76"/>
    <mergeCell ref="F75:H75"/>
    <mergeCell ref="C75:C76"/>
    <mergeCell ref="D75:D76"/>
    <mergeCell ref="F74:H74"/>
    <mergeCell ref="F71:H71"/>
    <mergeCell ref="C72:C74"/>
    <mergeCell ref="D72:D74"/>
    <mergeCell ref="F73:H73"/>
    <mergeCell ref="D78:D85"/>
    <mergeCell ref="E78:E85"/>
    <mergeCell ref="F78:H78"/>
    <mergeCell ref="F79:H79"/>
    <mergeCell ref="F80:H80"/>
    <mergeCell ref="F85:H85"/>
    <mergeCell ref="A64:A65"/>
    <mergeCell ref="F64:H64"/>
    <mergeCell ref="F65:H65"/>
    <mergeCell ref="F66:I66"/>
    <mergeCell ref="A67:J67"/>
    <mergeCell ref="A68:J68"/>
    <mergeCell ref="J59:J63"/>
    <mergeCell ref="F60:H60"/>
    <mergeCell ref="E72:E74"/>
    <mergeCell ref="F72:H72"/>
    <mergeCell ref="C69:C70"/>
    <mergeCell ref="D69:D70"/>
    <mergeCell ref="E69:E70"/>
    <mergeCell ref="F69:H69"/>
    <mergeCell ref="J69:J70"/>
    <mergeCell ref="F70:H70"/>
    <mergeCell ref="J72:J74"/>
    <mergeCell ref="A69:A74"/>
    <mergeCell ref="B69:B70"/>
    <mergeCell ref="B72:B74"/>
    <mergeCell ref="J57:J58"/>
    <mergeCell ref="F63:H63"/>
    <mergeCell ref="F52:I52"/>
    <mergeCell ref="A59:A63"/>
    <mergeCell ref="B59:B63"/>
    <mergeCell ref="A54:A58"/>
    <mergeCell ref="F54:I54"/>
    <mergeCell ref="F55:H55"/>
    <mergeCell ref="J55:J56"/>
    <mergeCell ref="C59:C63"/>
    <mergeCell ref="D59:D63"/>
    <mergeCell ref="F61:H61"/>
    <mergeCell ref="F62:H62"/>
    <mergeCell ref="B57:B58"/>
    <mergeCell ref="C57:C58"/>
    <mergeCell ref="D57:D58"/>
    <mergeCell ref="E57:E58"/>
    <mergeCell ref="F57:H57"/>
    <mergeCell ref="E59:E63"/>
    <mergeCell ref="F59:H59"/>
    <mergeCell ref="B55:B56"/>
    <mergeCell ref="C55:C56"/>
    <mergeCell ref="D55:D56"/>
    <mergeCell ref="E55:E56"/>
    <mergeCell ref="A47:J47"/>
    <mergeCell ref="A48:A53"/>
    <mergeCell ref="B48:B50"/>
    <mergeCell ref="C48:C50"/>
    <mergeCell ref="D48:D50"/>
    <mergeCell ref="E48:E50"/>
    <mergeCell ref="F48:H48"/>
    <mergeCell ref="J48:J50"/>
    <mergeCell ref="F49:H49"/>
    <mergeCell ref="F50:H50"/>
    <mergeCell ref="F51:H51"/>
    <mergeCell ref="J32:J44"/>
    <mergeCell ref="F34:H34"/>
    <mergeCell ref="F35:H35"/>
    <mergeCell ref="F36:H36"/>
    <mergeCell ref="F37:H37"/>
    <mergeCell ref="F38:H38"/>
    <mergeCell ref="F45:H45"/>
    <mergeCell ref="J45:J46"/>
    <mergeCell ref="F46:H46"/>
    <mergeCell ref="F40:H40"/>
    <mergeCell ref="F41:H41"/>
    <mergeCell ref="F42:H42"/>
    <mergeCell ref="B45:B46"/>
    <mergeCell ref="C45:C46"/>
    <mergeCell ref="D45:D46"/>
    <mergeCell ref="E45:E46"/>
    <mergeCell ref="F39:H39"/>
    <mergeCell ref="B32:B44"/>
    <mergeCell ref="C32:C44"/>
    <mergeCell ref="D32:D44"/>
    <mergeCell ref="E32:E44"/>
    <mergeCell ref="F32:H32"/>
    <mergeCell ref="F33:H33"/>
    <mergeCell ref="F43:H43"/>
    <mergeCell ref="F44:H44"/>
    <mergeCell ref="C29:C30"/>
    <mergeCell ref="D29:D30"/>
    <mergeCell ref="C24:C28"/>
    <mergeCell ref="D24:D28"/>
    <mergeCell ref="J29:J30"/>
    <mergeCell ref="F30:H30"/>
    <mergeCell ref="F25:H25"/>
    <mergeCell ref="F26:H26"/>
    <mergeCell ref="F27:H27"/>
    <mergeCell ref="J24:J28"/>
    <mergeCell ref="E29:E30"/>
    <mergeCell ref="F29:H29"/>
    <mergeCell ref="I1:J1"/>
    <mergeCell ref="I2:J2"/>
    <mergeCell ref="I3:J3"/>
    <mergeCell ref="F28:H28"/>
    <mergeCell ref="F17:H17"/>
    <mergeCell ref="J17:J18"/>
    <mergeCell ref="F18:H18"/>
    <mergeCell ref="A5:J5"/>
    <mergeCell ref="A7:D7"/>
    <mergeCell ref="E7:F7"/>
    <mergeCell ref="A10:D10"/>
    <mergeCell ref="E10:F10"/>
    <mergeCell ref="A8:D8"/>
    <mergeCell ref="E8:F8"/>
    <mergeCell ref="A9:D9"/>
    <mergeCell ref="E9:F9"/>
    <mergeCell ref="B17:B18"/>
    <mergeCell ref="C17:C18"/>
    <mergeCell ref="D17:D18"/>
    <mergeCell ref="E17:E18"/>
    <mergeCell ref="A16:A18"/>
    <mergeCell ref="F16:H16"/>
    <mergeCell ref="A11:D11"/>
    <mergeCell ref="E11:F11"/>
    <mergeCell ref="A12:D12"/>
    <mergeCell ref="E12:F12"/>
    <mergeCell ref="F14:H14"/>
    <mergeCell ref="A15:J15"/>
    <mergeCell ref="F115:H115"/>
    <mergeCell ref="F116:H116"/>
    <mergeCell ref="B113:B114"/>
    <mergeCell ref="B115:B116"/>
    <mergeCell ref="J19:J23"/>
    <mergeCell ref="F20:H20"/>
    <mergeCell ref="F21:H21"/>
    <mergeCell ref="B24:B28"/>
    <mergeCell ref="F22:H22"/>
    <mergeCell ref="F23:H23"/>
    <mergeCell ref="F31:H31"/>
    <mergeCell ref="A19:A31"/>
    <mergeCell ref="B19:B23"/>
    <mergeCell ref="C19:C23"/>
    <mergeCell ref="D19:D23"/>
    <mergeCell ref="B29:B30"/>
    <mergeCell ref="F24:H24"/>
    <mergeCell ref="E19:E23"/>
    <mergeCell ref="F19:H19"/>
    <mergeCell ref="E24:E28"/>
  </mergeCells>
  <phoneticPr fontId="0" type="noConversion"/>
  <pageMargins left="0.7" right="0.7" top="0.75" bottom="0.75" header="0.3" footer="0.3"/>
  <pageSetup scale="58" fitToHeight="0" orientation="landscape" horizontalDpi="4294967294" verticalDpi="4294967294" r:id="rId1"/>
  <rowBreaks count="6" manualBreakCount="6">
    <brk id="23" max="9" man="1"/>
    <brk id="44" max="9" man="1"/>
    <brk id="63" max="9" man="1"/>
    <brk id="83" max="9" man="1"/>
    <brk id="104" max="9" man="1"/>
    <brk id="12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0"/>
  <sheetViews>
    <sheetView zoomScale="80" zoomScaleNormal="80" workbookViewId="0">
      <selection activeCell="A5" sqref="A5:J5"/>
    </sheetView>
  </sheetViews>
  <sheetFormatPr defaultColWidth="9.140625" defaultRowHeight="15" x14ac:dyDescent="0.25"/>
  <cols>
    <col min="1" max="1" width="55.5703125" style="1" customWidth="1"/>
    <col min="2" max="2" width="27.140625" style="66" customWidth="1"/>
    <col min="3" max="3" width="12.140625" style="30" customWidth="1"/>
    <col min="4" max="4" width="12.42578125" style="30" customWidth="1"/>
    <col min="5" max="5" width="11.140625" style="31" customWidth="1"/>
    <col min="6" max="6" width="21.140625" style="66" customWidth="1"/>
    <col min="7" max="8" width="10.7109375" style="66" customWidth="1"/>
    <col min="9" max="9" width="10.7109375" style="30" customWidth="1"/>
    <col min="10" max="10" width="35.42578125" style="32" customWidth="1"/>
    <col min="11" max="11" width="14.140625" style="1" customWidth="1"/>
    <col min="12" max="12" width="10" style="1" customWidth="1"/>
    <col min="13" max="16384" width="9.140625" style="1"/>
  </cols>
  <sheetData>
    <row r="1" spans="1:12" ht="16.899999999999999" x14ac:dyDescent="0.45">
      <c r="B1" s="5"/>
      <c r="C1" s="3"/>
      <c r="D1" s="3"/>
      <c r="E1" s="4"/>
      <c r="F1" s="5"/>
      <c r="G1" s="5"/>
      <c r="H1" s="5"/>
      <c r="I1" s="112" t="s">
        <v>239</v>
      </c>
      <c r="J1" s="112"/>
    </row>
    <row r="2" spans="1:12" ht="17.25" x14ac:dyDescent="0.25">
      <c r="B2" s="5"/>
      <c r="C2" s="3"/>
      <c r="D2" s="3"/>
      <c r="E2" s="4"/>
      <c r="F2" s="5"/>
      <c r="G2" s="5"/>
      <c r="H2" s="5"/>
      <c r="I2" s="112" t="s">
        <v>240</v>
      </c>
      <c r="J2" s="112"/>
    </row>
    <row r="3" spans="1:12" ht="17.25" x14ac:dyDescent="0.25">
      <c r="B3" s="5"/>
      <c r="C3" s="3"/>
      <c r="D3" s="3"/>
      <c r="E3" s="4"/>
      <c r="F3" s="5"/>
      <c r="G3" s="5"/>
      <c r="H3" s="5"/>
      <c r="I3" s="112" t="s">
        <v>247</v>
      </c>
      <c r="J3" s="112"/>
    </row>
    <row r="4" spans="1:12" ht="25.5" customHeight="1" x14ac:dyDescent="0.45">
      <c r="B4" s="5"/>
      <c r="C4" s="3"/>
      <c r="D4" s="3"/>
      <c r="E4" s="4"/>
      <c r="F4" s="5"/>
      <c r="G4" s="5"/>
      <c r="H4" s="5"/>
      <c r="I4" s="3"/>
      <c r="J4" s="5"/>
    </row>
    <row r="5" spans="1:12" ht="70.5" customHeight="1" x14ac:dyDescent="0.25">
      <c r="A5" s="123" t="s">
        <v>246</v>
      </c>
      <c r="B5" s="123"/>
      <c r="C5" s="123"/>
      <c r="D5" s="123"/>
      <c r="E5" s="123"/>
      <c r="F5" s="123"/>
      <c r="G5" s="123"/>
      <c r="H5" s="123"/>
      <c r="I5" s="123"/>
      <c r="J5" s="123"/>
    </row>
    <row r="6" spans="1:12" ht="26.25" customHeight="1" x14ac:dyDescent="0.45">
      <c r="A6" s="6"/>
      <c r="B6" s="8"/>
      <c r="C6" s="7"/>
      <c r="D6" s="7"/>
      <c r="E6" s="7"/>
      <c r="F6" s="8"/>
      <c r="G6" s="8"/>
      <c r="H6" s="8"/>
      <c r="I6" s="7"/>
      <c r="J6" s="8"/>
    </row>
    <row r="7" spans="1:12" ht="46.5" customHeight="1" x14ac:dyDescent="0.25">
      <c r="A7" s="116" t="s">
        <v>186</v>
      </c>
      <c r="B7" s="116"/>
      <c r="C7" s="116"/>
      <c r="D7" s="116"/>
      <c r="E7" s="117" t="s">
        <v>192</v>
      </c>
      <c r="F7" s="118"/>
      <c r="G7" s="71" t="s">
        <v>174</v>
      </c>
      <c r="H7" s="71" t="s">
        <v>148</v>
      </c>
      <c r="I7" s="72" t="s">
        <v>151</v>
      </c>
      <c r="J7" s="73" t="s">
        <v>150</v>
      </c>
    </row>
    <row r="8" spans="1:12" s="64" customFormat="1" ht="58.5" customHeight="1" x14ac:dyDescent="0.45">
      <c r="A8" s="293" t="s">
        <v>171</v>
      </c>
      <c r="B8" s="294"/>
      <c r="C8" s="294"/>
      <c r="D8" s="295"/>
      <c r="E8" s="296"/>
      <c r="F8" s="297"/>
      <c r="G8" s="10"/>
      <c r="H8" s="10"/>
      <c r="I8" s="33" t="e">
        <f>+H8/G8</f>
        <v>#DIV/0!</v>
      </c>
      <c r="J8" s="10"/>
    </row>
    <row r="9" spans="1:12" s="64" customFormat="1" ht="64.5" customHeight="1" x14ac:dyDescent="0.45">
      <c r="A9" s="293" t="s">
        <v>172</v>
      </c>
      <c r="B9" s="294"/>
      <c r="C9" s="294"/>
      <c r="D9" s="295"/>
      <c r="E9" s="296"/>
      <c r="F9" s="297"/>
      <c r="G9" s="10"/>
      <c r="H9" s="10"/>
      <c r="I9" s="33" t="e">
        <f>+H9/G9</f>
        <v>#DIV/0!</v>
      </c>
      <c r="J9" s="10"/>
    </row>
    <row r="10" spans="1:12" s="64" customFormat="1" ht="66" customHeight="1" x14ac:dyDescent="0.45">
      <c r="A10" s="293" t="s">
        <v>173</v>
      </c>
      <c r="B10" s="294"/>
      <c r="C10" s="294"/>
      <c r="D10" s="295"/>
      <c r="E10" s="296"/>
      <c r="F10" s="297"/>
      <c r="G10" s="10"/>
      <c r="H10" s="10"/>
      <c r="I10" s="33" t="e">
        <f>+H10/G10</f>
        <v>#DIV/0!</v>
      </c>
      <c r="J10" s="10"/>
    </row>
    <row r="11" spans="1:12" s="64" customFormat="1" ht="66" customHeight="1" x14ac:dyDescent="0.45">
      <c r="A11" s="122" t="s">
        <v>248</v>
      </c>
      <c r="B11" s="122"/>
      <c r="C11" s="122"/>
      <c r="D11" s="122"/>
      <c r="E11" s="124"/>
      <c r="F11" s="124"/>
      <c r="G11" s="10"/>
      <c r="H11" s="10"/>
      <c r="I11" s="33" t="e">
        <f>+H11/G11</f>
        <v>#DIV/0!</v>
      </c>
      <c r="J11" s="10"/>
    </row>
    <row r="12" spans="1:12" s="64" customFormat="1" ht="66" customHeight="1" x14ac:dyDescent="0.45">
      <c r="A12" s="122" t="s">
        <v>249</v>
      </c>
      <c r="B12" s="122"/>
      <c r="C12" s="122"/>
      <c r="D12" s="122"/>
      <c r="E12" s="124"/>
      <c r="F12" s="124"/>
      <c r="G12" s="10"/>
      <c r="H12" s="10"/>
      <c r="I12" s="33" t="e">
        <f>+H12/G12</f>
        <v>#DIV/0!</v>
      </c>
      <c r="J12" s="10"/>
    </row>
    <row r="13" spans="1:12" ht="26.25" customHeight="1" x14ac:dyDescent="0.45">
      <c r="A13" s="6"/>
      <c r="B13" s="8"/>
      <c r="C13" s="7"/>
      <c r="D13" s="7"/>
      <c r="E13" s="7"/>
      <c r="F13" s="8"/>
      <c r="G13" s="8"/>
      <c r="H13" s="8"/>
      <c r="I13" s="7"/>
      <c r="J13" s="8"/>
    </row>
    <row r="14" spans="1:12" ht="51.75" customHeight="1" x14ac:dyDescent="0.25">
      <c r="A14" s="74" t="s">
        <v>189</v>
      </c>
      <c r="B14" s="71" t="s">
        <v>149</v>
      </c>
      <c r="C14" s="75" t="s">
        <v>174</v>
      </c>
      <c r="D14" s="75" t="s">
        <v>148</v>
      </c>
      <c r="E14" s="72" t="s">
        <v>151</v>
      </c>
      <c r="F14" s="117" t="s">
        <v>191</v>
      </c>
      <c r="G14" s="119"/>
      <c r="H14" s="118"/>
      <c r="I14" s="75" t="s">
        <v>148</v>
      </c>
      <c r="J14" s="73" t="s">
        <v>150</v>
      </c>
      <c r="K14" s="11"/>
      <c r="L14" s="11"/>
    </row>
    <row r="15" spans="1:12" ht="23.25" customHeight="1" x14ac:dyDescent="0.25">
      <c r="A15" s="136" t="s">
        <v>333</v>
      </c>
      <c r="B15" s="137"/>
      <c r="C15" s="137"/>
      <c r="D15" s="137"/>
      <c r="E15" s="137"/>
      <c r="F15" s="137"/>
      <c r="G15" s="137"/>
      <c r="H15" s="137"/>
      <c r="I15" s="137"/>
      <c r="J15" s="138"/>
      <c r="K15" s="11"/>
      <c r="L15" s="11"/>
    </row>
    <row r="16" spans="1:12" ht="42.75" customHeight="1" x14ac:dyDescent="0.25">
      <c r="A16" s="238" t="s">
        <v>181</v>
      </c>
      <c r="B16" s="290"/>
      <c r="C16" s="89"/>
      <c r="D16" s="89"/>
      <c r="E16" s="107" t="e">
        <f>+D16/C16</f>
        <v>#DIV/0!</v>
      </c>
      <c r="F16" s="285"/>
      <c r="G16" s="286"/>
      <c r="H16" s="287"/>
      <c r="I16" s="12"/>
      <c r="J16" s="128"/>
      <c r="K16" s="11"/>
      <c r="L16" s="11"/>
    </row>
    <row r="17" spans="1:12" ht="40.5" customHeight="1" x14ac:dyDescent="0.25">
      <c r="A17" s="143"/>
      <c r="B17" s="291"/>
      <c r="C17" s="90"/>
      <c r="D17" s="90"/>
      <c r="E17" s="152"/>
      <c r="F17" s="285"/>
      <c r="G17" s="286"/>
      <c r="H17" s="287"/>
      <c r="I17" s="12"/>
      <c r="J17" s="133"/>
      <c r="K17" s="11"/>
      <c r="L17" s="11"/>
    </row>
    <row r="18" spans="1:12" ht="42.75" customHeight="1" x14ac:dyDescent="0.25">
      <c r="A18" s="143"/>
      <c r="B18" s="291"/>
      <c r="C18" s="90"/>
      <c r="D18" s="90"/>
      <c r="E18" s="152"/>
      <c r="F18" s="91"/>
      <c r="G18" s="92"/>
      <c r="H18" s="93"/>
      <c r="I18" s="13"/>
      <c r="J18" s="133"/>
      <c r="K18" s="11"/>
      <c r="L18" s="11"/>
    </row>
    <row r="19" spans="1:12" ht="41.25" customHeight="1" x14ac:dyDescent="0.25">
      <c r="A19" s="143"/>
      <c r="B19" s="290"/>
      <c r="C19" s="89"/>
      <c r="D19" s="89"/>
      <c r="E19" s="107" t="e">
        <f>+D19/C19</f>
        <v>#DIV/0!</v>
      </c>
      <c r="F19" s="285"/>
      <c r="G19" s="286"/>
      <c r="H19" s="287"/>
      <c r="I19" s="12"/>
      <c r="J19" s="128"/>
      <c r="K19" s="11"/>
      <c r="L19" s="11"/>
    </row>
    <row r="20" spans="1:12" ht="43.5" customHeight="1" x14ac:dyDescent="0.25">
      <c r="A20" s="143"/>
      <c r="B20" s="291"/>
      <c r="C20" s="90"/>
      <c r="D20" s="90"/>
      <c r="E20" s="152"/>
      <c r="F20" s="285"/>
      <c r="G20" s="286"/>
      <c r="H20" s="287"/>
      <c r="I20" s="12"/>
      <c r="J20" s="133"/>
      <c r="K20" s="11"/>
      <c r="L20" s="11"/>
    </row>
    <row r="21" spans="1:12" ht="44.25" customHeight="1" x14ac:dyDescent="0.25">
      <c r="A21" s="143"/>
      <c r="B21" s="292"/>
      <c r="C21" s="147"/>
      <c r="D21" s="147"/>
      <c r="E21" s="108"/>
      <c r="F21" s="91"/>
      <c r="G21" s="92"/>
      <c r="H21" s="93"/>
      <c r="I21" s="13"/>
      <c r="J21" s="129"/>
      <c r="K21" s="11"/>
      <c r="L21" s="11"/>
    </row>
    <row r="22" spans="1:12" ht="37.5" customHeight="1" x14ac:dyDescent="0.25">
      <c r="A22" s="142" t="s">
        <v>182</v>
      </c>
      <c r="B22" s="290"/>
      <c r="C22" s="89"/>
      <c r="D22" s="89"/>
      <c r="E22" s="107" t="e">
        <f>+D22/C22</f>
        <v>#DIV/0!</v>
      </c>
      <c r="F22" s="91"/>
      <c r="G22" s="92"/>
      <c r="H22" s="93"/>
      <c r="I22" s="13"/>
      <c r="J22" s="128"/>
      <c r="K22" s="11"/>
      <c r="L22" s="11"/>
    </row>
    <row r="23" spans="1:12" ht="39" customHeight="1" x14ac:dyDescent="0.25">
      <c r="A23" s="166"/>
      <c r="B23" s="291"/>
      <c r="C23" s="90"/>
      <c r="D23" s="90"/>
      <c r="E23" s="152"/>
      <c r="F23" s="91"/>
      <c r="G23" s="92"/>
      <c r="H23" s="93"/>
      <c r="I23" s="13"/>
      <c r="J23" s="133"/>
      <c r="K23" s="11"/>
      <c r="L23" s="11"/>
    </row>
    <row r="24" spans="1:12" ht="39" customHeight="1" x14ac:dyDescent="0.25">
      <c r="A24" s="166"/>
      <c r="B24" s="291"/>
      <c r="C24" s="90"/>
      <c r="D24" s="90"/>
      <c r="E24" s="152"/>
      <c r="F24" s="91"/>
      <c r="G24" s="92"/>
      <c r="H24" s="93"/>
      <c r="I24" s="13"/>
      <c r="J24" s="133"/>
      <c r="K24" s="11"/>
      <c r="L24" s="11"/>
    </row>
    <row r="25" spans="1:12" ht="39" customHeight="1" x14ac:dyDescent="0.25">
      <c r="A25" s="166"/>
      <c r="B25" s="290"/>
      <c r="C25" s="148"/>
      <c r="D25" s="148"/>
      <c r="E25" s="150" t="e">
        <f>+D25/C25</f>
        <v>#DIV/0!</v>
      </c>
      <c r="F25" s="91"/>
      <c r="G25" s="92"/>
      <c r="H25" s="93"/>
      <c r="I25" s="13"/>
      <c r="J25" s="128"/>
      <c r="K25" s="11"/>
      <c r="L25" s="11"/>
    </row>
    <row r="26" spans="1:12" ht="42.75" customHeight="1" x14ac:dyDescent="0.25">
      <c r="A26" s="166"/>
      <c r="B26" s="291"/>
      <c r="C26" s="156"/>
      <c r="D26" s="156"/>
      <c r="E26" s="247"/>
      <c r="F26" s="91"/>
      <c r="G26" s="92"/>
      <c r="H26" s="93"/>
      <c r="I26" s="13"/>
      <c r="J26" s="133"/>
      <c r="K26" s="11"/>
      <c r="L26" s="11"/>
    </row>
    <row r="27" spans="1:12" ht="37.5" customHeight="1" x14ac:dyDescent="0.25">
      <c r="A27" s="167"/>
      <c r="B27" s="292"/>
      <c r="C27" s="149"/>
      <c r="D27" s="149"/>
      <c r="E27" s="151"/>
      <c r="F27" s="285"/>
      <c r="G27" s="286"/>
      <c r="H27" s="287"/>
      <c r="I27" s="12"/>
      <c r="J27" s="129"/>
      <c r="K27" s="11"/>
      <c r="L27" s="11"/>
    </row>
    <row r="28" spans="1:12" ht="39.75" customHeight="1" x14ac:dyDescent="0.25">
      <c r="A28" s="238" t="s">
        <v>183</v>
      </c>
      <c r="B28" s="199"/>
      <c r="C28" s="109"/>
      <c r="D28" s="109"/>
      <c r="E28" s="157" t="e">
        <f>+D28/C28</f>
        <v>#DIV/0!</v>
      </c>
      <c r="F28" s="91"/>
      <c r="G28" s="92"/>
      <c r="H28" s="93"/>
      <c r="I28" s="13"/>
      <c r="J28" s="275"/>
      <c r="K28" s="11"/>
      <c r="L28" s="11"/>
    </row>
    <row r="29" spans="1:12" ht="35.25" customHeight="1" x14ac:dyDescent="0.25">
      <c r="A29" s="166"/>
      <c r="B29" s="200"/>
      <c r="C29" s="162"/>
      <c r="D29" s="162"/>
      <c r="E29" s="158"/>
      <c r="F29" s="91"/>
      <c r="G29" s="92"/>
      <c r="H29" s="93"/>
      <c r="I29" s="13"/>
      <c r="J29" s="275"/>
      <c r="K29" s="11"/>
      <c r="L29" s="11"/>
    </row>
    <row r="30" spans="1:12" ht="39.75" customHeight="1" x14ac:dyDescent="0.25">
      <c r="A30" s="166"/>
      <c r="B30" s="288"/>
      <c r="C30" s="162"/>
      <c r="D30" s="162"/>
      <c r="E30" s="158"/>
      <c r="F30" s="285"/>
      <c r="G30" s="286"/>
      <c r="H30" s="287"/>
      <c r="I30" s="13"/>
      <c r="J30" s="275"/>
      <c r="K30" s="11"/>
      <c r="L30" s="11"/>
    </row>
    <row r="31" spans="1:12" ht="36.75" customHeight="1" x14ac:dyDescent="0.25">
      <c r="A31" s="166"/>
      <c r="B31" s="199"/>
      <c r="C31" s="271"/>
      <c r="D31" s="271"/>
      <c r="E31" s="273" t="e">
        <f>+D31/C31</f>
        <v>#DIV/0!</v>
      </c>
      <c r="F31" s="91"/>
      <c r="G31" s="92"/>
      <c r="H31" s="93"/>
      <c r="I31" s="13"/>
      <c r="J31" s="275"/>
      <c r="K31" s="11"/>
      <c r="L31" s="11"/>
    </row>
    <row r="32" spans="1:12" ht="37.5" customHeight="1" x14ac:dyDescent="0.25">
      <c r="A32" s="166"/>
      <c r="B32" s="200"/>
      <c r="C32" s="271"/>
      <c r="D32" s="271"/>
      <c r="E32" s="273"/>
      <c r="F32" s="285"/>
      <c r="G32" s="286"/>
      <c r="H32" s="287"/>
      <c r="I32" s="13"/>
      <c r="J32" s="275"/>
      <c r="K32" s="11"/>
      <c r="L32" s="11"/>
    </row>
    <row r="33" spans="1:12" ht="37.5" customHeight="1" x14ac:dyDescent="0.25">
      <c r="A33" s="166"/>
      <c r="B33" s="288"/>
      <c r="C33" s="271"/>
      <c r="D33" s="271"/>
      <c r="E33" s="273"/>
      <c r="F33" s="91"/>
      <c r="G33" s="92"/>
      <c r="H33" s="93"/>
      <c r="I33" s="13"/>
      <c r="J33" s="275"/>
      <c r="K33" s="11"/>
      <c r="L33" s="11"/>
    </row>
    <row r="34" spans="1:12" ht="21" customHeight="1" x14ac:dyDescent="0.25">
      <c r="A34" s="125" t="s">
        <v>367</v>
      </c>
      <c r="B34" s="126"/>
      <c r="C34" s="126"/>
      <c r="D34" s="126"/>
      <c r="E34" s="126"/>
      <c r="F34" s="126"/>
      <c r="G34" s="126"/>
      <c r="H34" s="126"/>
      <c r="I34" s="126"/>
      <c r="J34" s="127"/>
      <c r="K34" s="11"/>
      <c r="L34" s="11"/>
    </row>
    <row r="35" spans="1:12" ht="36.75" customHeight="1" x14ac:dyDescent="0.25">
      <c r="A35" s="142" t="s">
        <v>161</v>
      </c>
      <c r="B35" s="199"/>
      <c r="C35" s="109"/>
      <c r="D35" s="109"/>
      <c r="E35" s="157" t="e">
        <f>+D35/C35</f>
        <v>#DIV/0!</v>
      </c>
      <c r="F35" s="285"/>
      <c r="G35" s="286"/>
      <c r="H35" s="287"/>
      <c r="I35" s="12"/>
      <c r="J35" s="128"/>
      <c r="K35" s="11"/>
      <c r="L35" s="11"/>
    </row>
    <row r="36" spans="1:12" ht="36.75" customHeight="1" x14ac:dyDescent="0.25">
      <c r="A36" s="166"/>
      <c r="B36" s="200"/>
      <c r="C36" s="162"/>
      <c r="D36" s="162"/>
      <c r="E36" s="158"/>
      <c r="F36" s="285"/>
      <c r="G36" s="286"/>
      <c r="H36" s="287"/>
      <c r="I36" s="12"/>
      <c r="J36" s="133"/>
      <c r="K36" s="11"/>
      <c r="L36" s="11"/>
    </row>
    <row r="37" spans="1:12" ht="40.5" customHeight="1" x14ac:dyDescent="0.25">
      <c r="A37" s="166"/>
      <c r="B37" s="199"/>
      <c r="C37" s="109"/>
      <c r="D37" s="109"/>
      <c r="E37" s="157" t="e">
        <f>+D37/C37</f>
        <v>#DIV/0!</v>
      </c>
      <c r="F37" s="285"/>
      <c r="G37" s="286"/>
      <c r="H37" s="287"/>
      <c r="I37" s="13"/>
      <c r="J37" s="189"/>
      <c r="K37" s="11"/>
      <c r="L37" s="11"/>
    </row>
    <row r="38" spans="1:12" ht="41.25" customHeight="1" x14ac:dyDescent="0.25">
      <c r="A38" s="166"/>
      <c r="B38" s="288"/>
      <c r="C38" s="110"/>
      <c r="D38" s="110"/>
      <c r="E38" s="159"/>
      <c r="F38" s="285"/>
      <c r="G38" s="286"/>
      <c r="H38" s="287"/>
      <c r="I38" s="13"/>
      <c r="J38" s="191"/>
      <c r="K38" s="11"/>
      <c r="L38" s="11"/>
    </row>
    <row r="39" spans="1:12" ht="38.25" customHeight="1" x14ac:dyDescent="0.25">
      <c r="A39" s="142" t="s">
        <v>162</v>
      </c>
      <c r="B39" s="199"/>
      <c r="C39" s="109"/>
      <c r="D39" s="109"/>
      <c r="E39" s="157" t="e">
        <f>+D39/C39</f>
        <v>#DIV/0!</v>
      </c>
      <c r="F39" s="91"/>
      <c r="G39" s="92"/>
      <c r="H39" s="93"/>
      <c r="I39" s="12"/>
      <c r="J39" s="128"/>
      <c r="K39" s="11"/>
      <c r="L39" s="11"/>
    </row>
    <row r="40" spans="1:12" ht="42" customHeight="1" x14ac:dyDescent="0.25">
      <c r="A40" s="166"/>
      <c r="B40" s="288"/>
      <c r="C40" s="110"/>
      <c r="D40" s="110"/>
      <c r="E40" s="159"/>
      <c r="F40" s="91"/>
      <c r="G40" s="92"/>
      <c r="H40" s="93"/>
      <c r="I40" s="12"/>
      <c r="J40" s="129"/>
      <c r="K40" s="11"/>
      <c r="L40" s="11"/>
    </row>
    <row r="41" spans="1:12" ht="39" customHeight="1" x14ac:dyDescent="0.25">
      <c r="A41" s="166"/>
      <c r="B41" s="199"/>
      <c r="C41" s="109"/>
      <c r="D41" s="109"/>
      <c r="E41" s="157" t="e">
        <f>+D41/C41</f>
        <v>#DIV/0!</v>
      </c>
      <c r="F41" s="91"/>
      <c r="G41" s="92"/>
      <c r="H41" s="93"/>
      <c r="I41" s="13"/>
      <c r="J41" s="128"/>
      <c r="K41" s="11"/>
      <c r="L41" s="11"/>
    </row>
    <row r="42" spans="1:12" ht="39" customHeight="1" x14ac:dyDescent="0.25">
      <c r="A42" s="167"/>
      <c r="B42" s="288"/>
      <c r="C42" s="110"/>
      <c r="D42" s="110"/>
      <c r="E42" s="159"/>
      <c r="F42" s="91"/>
      <c r="G42" s="92"/>
      <c r="H42" s="93"/>
      <c r="I42" s="13"/>
      <c r="J42" s="129"/>
      <c r="K42" s="11"/>
      <c r="L42" s="11"/>
    </row>
    <row r="43" spans="1:12" ht="39" customHeight="1" x14ac:dyDescent="0.25">
      <c r="A43" s="142" t="s">
        <v>163</v>
      </c>
      <c r="B43" s="289"/>
      <c r="C43" s="271"/>
      <c r="D43" s="271"/>
      <c r="E43" s="157" t="e">
        <f>+D43/C43</f>
        <v>#DIV/0!</v>
      </c>
      <c r="F43" s="285"/>
      <c r="G43" s="286"/>
      <c r="H43" s="287"/>
      <c r="I43" s="12"/>
      <c r="J43" s="128"/>
      <c r="K43" s="11"/>
      <c r="L43" s="11"/>
    </row>
    <row r="44" spans="1:12" ht="36.75" customHeight="1" x14ac:dyDescent="0.25">
      <c r="A44" s="166"/>
      <c r="B44" s="289"/>
      <c r="C44" s="271"/>
      <c r="D44" s="271"/>
      <c r="E44" s="158"/>
      <c r="F44" s="285"/>
      <c r="G44" s="286"/>
      <c r="H44" s="287"/>
      <c r="I44" s="12"/>
      <c r="J44" s="133"/>
      <c r="K44" s="11"/>
      <c r="L44" s="11"/>
    </row>
    <row r="45" spans="1:12" ht="39" customHeight="1" x14ac:dyDescent="0.25">
      <c r="A45" s="166"/>
      <c r="B45" s="199"/>
      <c r="C45" s="109"/>
      <c r="D45" s="109"/>
      <c r="E45" s="273" t="e">
        <f>+D45/C45</f>
        <v>#DIV/0!</v>
      </c>
      <c r="F45" s="285"/>
      <c r="G45" s="286"/>
      <c r="H45" s="287"/>
      <c r="I45" s="12"/>
      <c r="J45" s="133"/>
      <c r="K45" s="11"/>
      <c r="L45" s="11"/>
    </row>
    <row r="46" spans="1:12" ht="40.5" customHeight="1" x14ac:dyDescent="0.25">
      <c r="A46" s="167"/>
      <c r="B46" s="288"/>
      <c r="C46" s="110"/>
      <c r="D46" s="110"/>
      <c r="E46" s="273"/>
      <c r="F46" s="285"/>
      <c r="G46" s="286"/>
      <c r="H46" s="287"/>
      <c r="I46" s="12"/>
      <c r="J46" s="133"/>
      <c r="K46" s="11"/>
      <c r="L46" s="11"/>
    </row>
    <row r="47" spans="1:12" ht="54.75" customHeight="1" x14ac:dyDescent="0.25">
      <c r="A47" s="142" t="s">
        <v>164</v>
      </c>
      <c r="B47" s="55"/>
      <c r="C47" s="20"/>
      <c r="D47" s="20"/>
      <c r="E47" s="46" t="e">
        <f>+D47/C47</f>
        <v>#DIV/0!</v>
      </c>
      <c r="F47" s="285"/>
      <c r="G47" s="286"/>
      <c r="H47" s="287"/>
      <c r="I47" s="12"/>
      <c r="J47" s="21"/>
      <c r="K47" s="11"/>
      <c r="L47" s="11"/>
    </row>
    <row r="48" spans="1:12" ht="56.25" customHeight="1" x14ac:dyDescent="0.25">
      <c r="A48" s="166"/>
      <c r="B48" s="55"/>
      <c r="C48" s="20"/>
      <c r="D48" s="20"/>
      <c r="E48" s="46" t="e">
        <f>+D48/C48</f>
        <v>#DIV/0!</v>
      </c>
      <c r="F48" s="91"/>
      <c r="G48" s="92"/>
      <c r="H48" s="93"/>
      <c r="I48" s="12"/>
      <c r="J48" s="21"/>
      <c r="K48" s="11"/>
      <c r="L48" s="11"/>
    </row>
    <row r="49" spans="1:12" ht="108" customHeight="1" x14ac:dyDescent="0.25">
      <c r="A49" s="22" t="s">
        <v>165</v>
      </c>
      <c r="B49" s="56"/>
      <c r="C49" s="13"/>
      <c r="D49" s="13"/>
      <c r="E49" s="34" t="e">
        <f>+D49/C49</f>
        <v>#DIV/0!</v>
      </c>
      <c r="F49" s="284"/>
      <c r="G49" s="284"/>
      <c r="H49" s="284"/>
      <c r="I49" s="65"/>
      <c r="J49" s="23"/>
      <c r="K49" s="11"/>
      <c r="L49" s="11"/>
    </row>
    <row r="50" spans="1:12" ht="22.5" customHeight="1" x14ac:dyDescent="0.25">
      <c r="A50" s="125" t="s">
        <v>166</v>
      </c>
      <c r="B50" s="126"/>
      <c r="C50" s="126"/>
      <c r="D50" s="126"/>
      <c r="E50" s="126"/>
      <c r="F50" s="126"/>
      <c r="G50" s="126"/>
      <c r="H50" s="126"/>
      <c r="I50" s="126"/>
      <c r="J50" s="127"/>
      <c r="K50" s="11"/>
      <c r="L50" s="11"/>
    </row>
    <row r="51" spans="1:12" ht="18.75" x14ac:dyDescent="0.25">
      <c r="A51" s="182" t="s">
        <v>167</v>
      </c>
      <c r="B51" s="183"/>
      <c r="C51" s="183"/>
      <c r="D51" s="183"/>
      <c r="E51" s="183"/>
      <c r="F51" s="183"/>
      <c r="G51" s="183"/>
      <c r="H51" s="183"/>
      <c r="I51" s="183"/>
      <c r="J51" s="184"/>
    </row>
    <row r="52" spans="1:12" ht="32.25" customHeight="1" x14ac:dyDescent="0.25">
      <c r="A52" s="212" t="s">
        <v>152</v>
      </c>
      <c r="B52" s="144" t="s">
        <v>266</v>
      </c>
      <c r="C52" s="89"/>
      <c r="D52" s="139">
        <f>(I52-I53)*100/I52</f>
        <v>100</v>
      </c>
      <c r="E52" s="107" t="e">
        <f>+D52/C52</f>
        <v>#DIV/0!</v>
      </c>
      <c r="F52" s="104" t="s">
        <v>267</v>
      </c>
      <c r="G52" s="105"/>
      <c r="H52" s="106"/>
      <c r="I52" s="40">
        <f>SUM(I55,I57+1)</f>
        <v>1</v>
      </c>
      <c r="J52" s="128"/>
    </row>
    <row r="53" spans="1:12" ht="35.25" customHeight="1" x14ac:dyDescent="0.25">
      <c r="A53" s="213"/>
      <c r="B53" s="146"/>
      <c r="C53" s="147"/>
      <c r="D53" s="141"/>
      <c r="E53" s="108"/>
      <c r="F53" s="94" t="s">
        <v>311</v>
      </c>
      <c r="G53" s="95"/>
      <c r="H53" s="96"/>
      <c r="I53" s="13"/>
      <c r="J53" s="129"/>
    </row>
    <row r="54" spans="1:12" ht="66" customHeight="1" x14ac:dyDescent="0.25">
      <c r="A54" s="213"/>
      <c r="B54" s="39" t="s">
        <v>303</v>
      </c>
      <c r="C54" s="20"/>
      <c r="D54" s="43" t="e">
        <f>(I52-I54)/I54</f>
        <v>#DIV/0!</v>
      </c>
      <c r="E54" s="46" t="e">
        <f>+D54/C54</f>
        <v>#DIV/0!</v>
      </c>
      <c r="F54" s="104" t="s">
        <v>331</v>
      </c>
      <c r="G54" s="105"/>
      <c r="H54" s="106"/>
      <c r="I54" s="13"/>
      <c r="J54" s="24"/>
    </row>
    <row r="55" spans="1:12" ht="36" customHeight="1" x14ac:dyDescent="0.25">
      <c r="A55" s="213"/>
      <c r="B55" s="144" t="s">
        <v>297</v>
      </c>
      <c r="C55" s="89"/>
      <c r="D55" s="139" t="e">
        <f>I55/I57</f>
        <v>#DIV/0!</v>
      </c>
      <c r="E55" s="107" t="e">
        <f>+D55/C55</f>
        <v>#DIV/0!</v>
      </c>
      <c r="F55" s="104" t="s">
        <v>296</v>
      </c>
      <c r="G55" s="105"/>
      <c r="H55" s="106"/>
      <c r="I55" s="13"/>
      <c r="J55" s="128"/>
      <c r="K55" s="2"/>
    </row>
    <row r="56" spans="1:12" ht="36.75" customHeight="1" x14ac:dyDescent="0.25">
      <c r="A56" s="213"/>
      <c r="B56" s="145"/>
      <c r="C56" s="90"/>
      <c r="D56" s="140"/>
      <c r="E56" s="152"/>
      <c r="F56" s="94" t="s">
        <v>298</v>
      </c>
      <c r="G56" s="95"/>
      <c r="H56" s="96"/>
      <c r="I56" s="13"/>
      <c r="J56" s="133"/>
      <c r="K56" s="2"/>
    </row>
    <row r="57" spans="1:12" ht="51" customHeight="1" x14ac:dyDescent="0.25">
      <c r="A57" s="214"/>
      <c r="B57" s="146"/>
      <c r="C57" s="147"/>
      <c r="D57" s="141"/>
      <c r="E57" s="108"/>
      <c r="F57" s="104" t="s">
        <v>304</v>
      </c>
      <c r="G57" s="105"/>
      <c r="H57" s="106"/>
      <c r="I57" s="13"/>
      <c r="J57" s="129"/>
    </row>
    <row r="58" spans="1:12" ht="45.75" customHeight="1" x14ac:dyDescent="0.25">
      <c r="A58" s="176" t="s">
        <v>153</v>
      </c>
      <c r="B58" s="144" t="s">
        <v>268</v>
      </c>
      <c r="C58" s="89"/>
      <c r="D58" s="139">
        <f>I58*100/I52</f>
        <v>0</v>
      </c>
      <c r="E58" s="107" t="e">
        <f>+D58/C58</f>
        <v>#DIV/0!</v>
      </c>
      <c r="F58" s="104" t="s">
        <v>269</v>
      </c>
      <c r="G58" s="105"/>
      <c r="H58" s="106"/>
      <c r="I58" s="13"/>
      <c r="J58" s="128"/>
    </row>
    <row r="59" spans="1:12" ht="62.25" customHeight="1" x14ac:dyDescent="0.25">
      <c r="A59" s="178"/>
      <c r="B59" s="146"/>
      <c r="C59" s="147"/>
      <c r="D59" s="141"/>
      <c r="E59" s="108"/>
      <c r="F59" s="94" t="s">
        <v>270</v>
      </c>
      <c r="G59" s="95"/>
      <c r="H59" s="96"/>
      <c r="I59" s="40">
        <f>I85/I52</f>
        <v>0</v>
      </c>
      <c r="J59" s="129"/>
    </row>
    <row r="60" spans="1:12" ht="18.75" x14ac:dyDescent="0.3">
      <c r="A60" s="233" t="s">
        <v>168</v>
      </c>
      <c r="B60" s="233"/>
      <c r="C60" s="233"/>
      <c r="D60" s="233"/>
      <c r="E60" s="233"/>
      <c r="F60" s="233"/>
      <c r="G60" s="233"/>
      <c r="H60" s="233"/>
      <c r="I60" s="233"/>
      <c r="J60" s="233"/>
    </row>
    <row r="61" spans="1:12" ht="31.5" customHeight="1" x14ac:dyDescent="0.25">
      <c r="A61" s="142" t="s">
        <v>154</v>
      </c>
      <c r="B61" s="161" t="s">
        <v>329</v>
      </c>
      <c r="C61" s="109"/>
      <c r="D61" s="139">
        <f>SUM(I65:I67)</f>
        <v>0</v>
      </c>
      <c r="E61" s="107" t="e">
        <f>+D61/C61</f>
        <v>#DIV/0!</v>
      </c>
      <c r="F61" s="98" t="s">
        <v>282</v>
      </c>
      <c r="G61" s="99"/>
      <c r="H61" s="100"/>
      <c r="I61" s="40">
        <f>SUM(I62,D61,I68,D69)</f>
        <v>0</v>
      </c>
      <c r="J61" s="189"/>
    </row>
    <row r="62" spans="1:12" ht="30.75" customHeight="1" x14ac:dyDescent="0.25">
      <c r="A62" s="143"/>
      <c r="B62" s="170"/>
      <c r="C62" s="162"/>
      <c r="D62" s="140"/>
      <c r="E62" s="152"/>
      <c r="F62" s="98" t="s">
        <v>330</v>
      </c>
      <c r="G62" s="99"/>
      <c r="H62" s="100"/>
      <c r="I62" s="40">
        <f>SUM(I63:I64)</f>
        <v>0</v>
      </c>
      <c r="J62" s="190"/>
    </row>
    <row r="63" spans="1:12" ht="39" customHeight="1" x14ac:dyDescent="0.25">
      <c r="A63" s="143"/>
      <c r="B63" s="170"/>
      <c r="C63" s="162"/>
      <c r="D63" s="140"/>
      <c r="E63" s="152"/>
      <c r="F63" s="94" t="s">
        <v>316</v>
      </c>
      <c r="G63" s="95"/>
      <c r="H63" s="96"/>
      <c r="I63" s="13"/>
      <c r="J63" s="190"/>
    </row>
    <row r="64" spans="1:12" ht="64.5" customHeight="1" x14ac:dyDescent="0.25">
      <c r="A64" s="143"/>
      <c r="B64" s="170"/>
      <c r="C64" s="162"/>
      <c r="D64" s="140"/>
      <c r="E64" s="152"/>
      <c r="F64" s="94" t="s">
        <v>317</v>
      </c>
      <c r="G64" s="95"/>
      <c r="H64" s="96"/>
      <c r="I64" s="13"/>
      <c r="J64" s="190"/>
    </row>
    <row r="65" spans="1:11" ht="41.25" customHeight="1" x14ac:dyDescent="0.25">
      <c r="A65" s="143"/>
      <c r="B65" s="170"/>
      <c r="C65" s="162"/>
      <c r="D65" s="140"/>
      <c r="E65" s="152"/>
      <c r="F65" s="94" t="s">
        <v>319</v>
      </c>
      <c r="G65" s="95"/>
      <c r="H65" s="96"/>
      <c r="I65" s="13"/>
      <c r="J65" s="190"/>
    </row>
    <row r="66" spans="1:11" ht="40.5" customHeight="1" x14ac:dyDescent="0.25">
      <c r="A66" s="143"/>
      <c r="B66" s="170"/>
      <c r="C66" s="162"/>
      <c r="D66" s="140"/>
      <c r="E66" s="152"/>
      <c r="F66" s="94" t="s">
        <v>320</v>
      </c>
      <c r="G66" s="95"/>
      <c r="H66" s="96"/>
      <c r="I66" s="13"/>
      <c r="J66" s="190"/>
    </row>
    <row r="67" spans="1:11" ht="38.25" customHeight="1" x14ac:dyDescent="0.25">
      <c r="A67" s="143"/>
      <c r="B67" s="170"/>
      <c r="C67" s="162"/>
      <c r="D67" s="140"/>
      <c r="E67" s="152"/>
      <c r="F67" s="94" t="s">
        <v>318</v>
      </c>
      <c r="G67" s="95"/>
      <c r="H67" s="96"/>
      <c r="I67" s="13"/>
      <c r="J67" s="190"/>
    </row>
    <row r="68" spans="1:11" ht="39" customHeight="1" x14ac:dyDescent="0.25">
      <c r="A68" s="143"/>
      <c r="B68" s="171"/>
      <c r="C68" s="110"/>
      <c r="D68" s="141"/>
      <c r="E68" s="108"/>
      <c r="F68" s="94" t="s">
        <v>144</v>
      </c>
      <c r="G68" s="95"/>
      <c r="H68" s="96"/>
      <c r="I68" s="13"/>
      <c r="J68" s="191"/>
    </row>
    <row r="69" spans="1:11" ht="36" customHeight="1" x14ac:dyDescent="0.25">
      <c r="A69" s="143"/>
      <c r="B69" s="144" t="s">
        <v>283</v>
      </c>
      <c r="C69" s="89"/>
      <c r="D69" s="201">
        <f>SUM(I69:I72)</f>
        <v>0</v>
      </c>
      <c r="E69" s="192" t="e">
        <f>+D69/C69</f>
        <v>#DIV/0!</v>
      </c>
      <c r="F69" s="98" t="s">
        <v>284</v>
      </c>
      <c r="G69" s="99"/>
      <c r="H69" s="100"/>
      <c r="I69" s="19"/>
      <c r="J69" s="189"/>
    </row>
    <row r="70" spans="1:11" ht="30" customHeight="1" x14ac:dyDescent="0.25">
      <c r="A70" s="143"/>
      <c r="B70" s="145"/>
      <c r="C70" s="90"/>
      <c r="D70" s="208"/>
      <c r="E70" s="193"/>
      <c r="F70" s="195" t="s">
        <v>305</v>
      </c>
      <c r="G70" s="196"/>
      <c r="H70" s="197"/>
      <c r="I70" s="19"/>
      <c r="J70" s="190"/>
    </row>
    <row r="71" spans="1:11" ht="30.75" customHeight="1" x14ac:dyDescent="0.25">
      <c r="A71" s="143"/>
      <c r="B71" s="145"/>
      <c r="C71" s="90"/>
      <c r="D71" s="208"/>
      <c r="E71" s="193"/>
      <c r="F71" s="94" t="s">
        <v>312</v>
      </c>
      <c r="G71" s="95"/>
      <c r="H71" s="96"/>
      <c r="I71" s="19"/>
      <c r="J71" s="190"/>
    </row>
    <row r="72" spans="1:11" ht="55.5" customHeight="1" x14ac:dyDescent="0.25">
      <c r="A72" s="143"/>
      <c r="B72" s="145"/>
      <c r="C72" s="90"/>
      <c r="D72" s="208"/>
      <c r="E72" s="193"/>
      <c r="F72" s="98" t="s">
        <v>321</v>
      </c>
      <c r="G72" s="99"/>
      <c r="H72" s="100"/>
      <c r="I72" s="41">
        <f>SUM(I73:I74)</f>
        <v>0</v>
      </c>
      <c r="J72" s="190"/>
    </row>
    <row r="73" spans="1:11" ht="51.75" customHeight="1" x14ac:dyDescent="0.25">
      <c r="A73" s="143"/>
      <c r="B73" s="145"/>
      <c r="C73" s="90"/>
      <c r="D73" s="208"/>
      <c r="E73" s="193"/>
      <c r="F73" s="98" t="s">
        <v>322</v>
      </c>
      <c r="G73" s="99"/>
      <c r="H73" s="100"/>
      <c r="I73" s="19"/>
      <c r="J73" s="190"/>
    </row>
    <row r="74" spans="1:11" ht="64.5" customHeight="1" x14ac:dyDescent="0.25">
      <c r="A74" s="143"/>
      <c r="B74" s="146"/>
      <c r="C74" s="147"/>
      <c r="D74" s="202"/>
      <c r="E74" s="194"/>
      <c r="F74" s="98" t="s">
        <v>323</v>
      </c>
      <c r="G74" s="99"/>
      <c r="H74" s="100"/>
      <c r="I74" s="19"/>
      <c r="J74" s="191"/>
    </row>
    <row r="75" spans="1:11" ht="36" customHeight="1" x14ac:dyDescent="0.25">
      <c r="A75" s="143"/>
      <c r="B75" s="144" t="s">
        <v>313</v>
      </c>
      <c r="C75" s="89"/>
      <c r="D75" s="201" t="e">
        <f>I76/I75*100</f>
        <v>#DIV/0!</v>
      </c>
      <c r="E75" s="192" t="e">
        <f>+D75/C75</f>
        <v>#DIV/0!</v>
      </c>
      <c r="F75" s="98" t="s">
        <v>314</v>
      </c>
      <c r="G75" s="99"/>
      <c r="H75" s="100"/>
      <c r="I75" s="19"/>
      <c r="J75" s="185"/>
    </row>
    <row r="76" spans="1:11" ht="40.5" customHeight="1" x14ac:dyDescent="0.25">
      <c r="A76" s="209"/>
      <c r="B76" s="146"/>
      <c r="C76" s="147"/>
      <c r="D76" s="202"/>
      <c r="E76" s="194"/>
      <c r="F76" s="98" t="s">
        <v>315</v>
      </c>
      <c r="G76" s="99"/>
      <c r="H76" s="100"/>
      <c r="I76" s="19"/>
      <c r="J76" s="186"/>
    </row>
    <row r="77" spans="1:11" ht="29.25" customHeight="1" x14ac:dyDescent="0.25">
      <c r="A77" s="142" t="s">
        <v>155</v>
      </c>
      <c r="B77" s="161" t="s">
        <v>120</v>
      </c>
      <c r="C77" s="109"/>
      <c r="D77" s="89"/>
      <c r="E77" s="107" t="e">
        <f>+D77/C77</f>
        <v>#DIV/0!</v>
      </c>
      <c r="F77" s="98" t="s">
        <v>281</v>
      </c>
      <c r="G77" s="99"/>
      <c r="H77" s="100"/>
      <c r="I77" s="19"/>
      <c r="J77" s="187"/>
    </row>
    <row r="78" spans="1:11" ht="31.5" customHeight="1" x14ac:dyDescent="0.25">
      <c r="A78" s="166"/>
      <c r="B78" s="170"/>
      <c r="C78" s="162"/>
      <c r="D78" s="90"/>
      <c r="E78" s="152"/>
      <c r="F78" s="98" t="s">
        <v>280</v>
      </c>
      <c r="G78" s="99"/>
      <c r="H78" s="100"/>
      <c r="I78" s="40">
        <f>SUM(I80,I82)</f>
        <v>0</v>
      </c>
      <c r="J78" s="188"/>
    </row>
    <row r="79" spans="1:11" ht="39" customHeight="1" x14ac:dyDescent="0.25">
      <c r="A79" s="166"/>
      <c r="B79" s="170"/>
      <c r="C79" s="162"/>
      <c r="D79" s="90"/>
      <c r="E79" s="152"/>
      <c r="F79" s="98" t="s">
        <v>145</v>
      </c>
      <c r="G79" s="99"/>
      <c r="H79" s="100"/>
      <c r="I79" s="41">
        <f>SUM(I80:I81)</f>
        <v>0</v>
      </c>
      <c r="J79" s="188"/>
      <c r="K79" s="2"/>
    </row>
    <row r="80" spans="1:11" ht="48.75" customHeight="1" x14ac:dyDescent="0.25">
      <c r="A80" s="166"/>
      <c r="B80" s="170"/>
      <c r="C80" s="162"/>
      <c r="D80" s="90"/>
      <c r="E80" s="152"/>
      <c r="F80" s="98" t="s">
        <v>146</v>
      </c>
      <c r="G80" s="99"/>
      <c r="H80" s="100"/>
      <c r="I80" s="19"/>
      <c r="J80" s="188"/>
      <c r="K80" s="2"/>
    </row>
    <row r="81" spans="1:13" ht="53.25" customHeight="1" x14ac:dyDescent="0.25">
      <c r="A81" s="166"/>
      <c r="B81" s="170"/>
      <c r="C81" s="162"/>
      <c r="D81" s="90"/>
      <c r="E81" s="152"/>
      <c r="F81" s="98" t="s">
        <v>147</v>
      </c>
      <c r="G81" s="99"/>
      <c r="H81" s="100"/>
      <c r="I81" s="19"/>
      <c r="J81" s="188"/>
      <c r="K81" s="2"/>
    </row>
    <row r="82" spans="1:13" ht="39" customHeight="1" x14ac:dyDescent="0.25">
      <c r="A82" s="166"/>
      <c r="B82" s="170"/>
      <c r="C82" s="162"/>
      <c r="D82" s="90"/>
      <c r="E82" s="152"/>
      <c r="F82" s="94" t="s">
        <v>285</v>
      </c>
      <c r="G82" s="95"/>
      <c r="H82" s="96"/>
      <c r="I82" s="19"/>
      <c r="J82" s="188"/>
    </row>
    <row r="83" spans="1:13" ht="35.25" customHeight="1" x14ac:dyDescent="0.25">
      <c r="A83" s="166"/>
      <c r="B83" s="170"/>
      <c r="C83" s="162"/>
      <c r="D83" s="90"/>
      <c r="E83" s="152"/>
      <c r="F83" s="94" t="s">
        <v>325</v>
      </c>
      <c r="G83" s="95"/>
      <c r="H83" s="96"/>
      <c r="I83" s="25"/>
      <c r="J83" s="188"/>
    </row>
    <row r="84" spans="1:13" ht="39.75" customHeight="1" x14ac:dyDescent="0.25">
      <c r="A84" s="166"/>
      <c r="B84" s="170"/>
      <c r="C84" s="162"/>
      <c r="D84" s="90"/>
      <c r="E84" s="152"/>
      <c r="F84" s="94" t="s">
        <v>310</v>
      </c>
      <c r="G84" s="95"/>
      <c r="H84" s="96"/>
      <c r="I84" s="19"/>
      <c r="J84" s="188"/>
    </row>
    <row r="85" spans="1:13" ht="36" customHeight="1" x14ac:dyDescent="0.25">
      <c r="A85" s="166"/>
      <c r="B85" s="170"/>
      <c r="C85" s="162"/>
      <c r="D85" s="90"/>
      <c r="E85" s="152"/>
      <c r="F85" s="98" t="s">
        <v>286</v>
      </c>
      <c r="G85" s="99"/>
      <c r="H85" s="100"/>
      <c r="I85" s="19"/>
      <c r="J85" s="188"/>
    </row>
    <row r="86" spans="1:13" ht="37.5" customHeight="1" x14ac:dyDescent="0.25">
      <c r="A86" s="166"/>
      <c r="B86" s="170"/>
      <c r="C86" s="162"/>
      <c r="D86" s="90"/>
      <c r="E86" s="152"/>
      <c r="F86" s="98" t="s">
        <v>287</v>
      </c>
      <c r="G86" s="99"/>
      <c r="H86" s="100"/>
      <c r="I86" s="19"/>
      <c r="J86" s="188"/>
    </row>
    <row r="87" spans="1:13" ht="34.5" customHeight="1" x14ac:dyDescent="0.25">
      <c r="A87" s="166"/>
      <c r="B87" s="170"/>
      <c r="C87" s="162"/>
      <c r="D87" s="90"/>
      <c r="E87" s="152"/>
      <c r="F87" s="98" t="s">
        <v>288</v>
      </c>
      <c r="G87" s="99"/>
      <c r="H87" s="100"/>
      <c r="I87" s="19"/>
      <c r="J87" s="188"/>
      <c r="M87" s="67"/>
    </row>
    <row r="88" spans="1:13" ht="55.5" customHeight="1" x14ac:dyDescent="0.25">
      <c r="A88" s="166"/>
      <c r="B88" s="160" t="s">
        <v>326</v>
      </c>
      <c r="C88" s="109"/>
      <c r="D88" s="198" t="e">
        <f>I89/I73*100</f>
        <v>#DIV/0!</v>
      </c>
      <c r="E88" s="107" t="e">
        <f>+D88/C88</f>
        <v>#DIV/0!</v>
      </c>
      <c r="F88" s="94" t="s">
        <v>324</v>
      </c>
      <c r="G88" s="95"/>
      <c r="H88" s="96"/>
      <c r="I88" s="41">
        <f>SUM(I89:I90)</f>
        <v>0</v>
      </c>
      <c r="J88" s="205"/>
    </row>
    <row r="89" spans="1:13" ht="63" customHeight="1" x14ac:dyDescent="0.25">
      <c r="A89" s="166"/>
      <c r="B89" s="160"/>
      <c r="C89" s="162"/>
      <c r="D89" s="198"/>
      <c r="E89" s="152"/>
      <c r="F89" s="94" t="s">
        <v>328</v>
      </c>
      <c r="G89" s="95"/>
      <c r="H89" s="96"/>
      <c r="I89" s="19"/>
      <c r="J89" s="206"/>
    </row>
    <row r="90" spans="1:13" ht="69" customHeight="1" x14ac:dyDescent="0.25">
      <c r="A90" s="166"/>
      <c r="B90" s="160"/>
      <c r="C90" s="110"/>
      <c r="D90" s="198"/>
      <c r="E90" s="108"/>
      <c r="F90" s="94" t="s">
        <v>327</v>
      </c>
      <c r="G90" s="95"/>
      <c r="H90" s="96"/>
      <c r="I90" s="19"/>
      <c r="J90" s="207"/>
    </row>
    <row r="91" spans="1:13" ht="21" customHeight="1" x14ac:dyDescent="0.25">
      <c r="A91" s="111" t="s">
        <v>169</v>
      </c>
      <c r="B91" s="111"/>
      <c r="C91" s="111"/>
      <c r="D91" s="111"/>
      <c r="E91" s="111"/>
      <c r="F91" s="111"/>
      <c r="G91" s="111"/>
      <c r="H91" s="111"/>
      <c r="I91" s="111"/>
      <c r="J91" s="111"/>
    </row>
    <row r="92" spans="1:13" ht="30" customHeight="1" x14ac:dyDescent="0.25">
      <c r="A92" s="176" t="s">
        <v>156</v>
      </c>
      <c r="B92" s="199" t="s">
        <v>175</v>
      </c>
      <c r="C92" s="109"/>
      <c r="D92" s="139" t="e">
        <f>I93/I92*100</f>
        <v>#DIV/0!</v>
      </c>
      <c r="E92" s="107" t="e">
        <f>+D92/C92</f>
        <v>#DIV/0!</v>
      </c>
      <c r="F92" s="91" t="s">
        <v>177</v>
      </c>
      <c r="G92" s="92"/>
      <c r="H92" s="93"/>
      <c r="I92" s="19"/>
      <c r="J92" s="203"/>
    </row>
    <row r="93" spans="1:13" ht="42" customHeight="1" x14ac:dyDescent="0.25">
      <c r="A93" s="177"/>
      <c r="B93" s="200"/>
      <c r="C93" s="110"/>
      <c r="D93" s="140"/>
      <c r="E93" s="108"/>
      <c r="F93" s="91" t="s">
        <v>178</v>
      </c>
      <c r="G93" s="92"/>
      <c r="H93" s="93"/>
      <c r="I93" s="19"/>
      <c r="J93" s="204"/>
    </row>
    <row r="94" spans="1:13" ht="38.25" customHeight="1" x14ac:dyDescent="0.25">
      <c r="A94" s="177"/>
      <c r="B94" s="199" t="s">
        <v>176</v>
      </c>
      <c r="C94" s="109"/>
      <c r="D94" s="198" t="e">
        <f>+I95/I94*100</f>
        <v>#DIV/0!</v>
      </c>
      <c r="E94" s="107" t="e">
        <f>+D94/C94</f>
        <v>#DIV/0!</v>
      </c>
      <c r="F94" s="91" t="s">
        <v>179</v>
      </c>
      <c r="G94" s="92"/>
      <c r="H94" s="93"/>
      <c r="I94" s="19"/>
      <c r="J94" s="203"/>
    </row>
    <row r="95" spans="1:13" ht="39.75" customHeight="1" x14ac:dyDescent="0.25">
      <c r="A95" s="177"/>
      <c r="B95" s="200"/>
      <c r="C95" s="110"/>
      <c r="D95" s="198"/>
      <c r="E95" s="108"/>
      <c r="F95" s="91" t="s">
        <v>180</v>
      </c>
      <c r="G95" s="92"/>
      <c r="H95" s="93"/>
      <c r="I95" s="19"/>
      <c r="J95" s="204"/>
    </row>
    <row r="96" spans="1:13" ht="39.75" customHeight="1" x14ac:dyDescent="0.25">
      <c r="A96" s="177"/>
      <c r="B96" s="199" t="s">
        <v>251</v>
      </c>
      <c r="C96" s="109"/>
      <c r="D96" s="198" t="e">
        <f>+I97/I96*100</f>
        <v>#DIV/0!</v>
      </c>
      <c r="E96" s="107" t="e">
        <f>+D96/C96</f>
        <v>#DIV/0!</v>
      </c>
      <c r="F96" s="91" t="s">
        <v>252</v>
      </c>
      <c r="G96" s="92"/>
      <c r="H96" s="93"/>
      <c r="I96" s="19"/>
      <c r="J96" s="210"/>
    </row>
    <row r="97" spans="1:10" ht="39.75" customHeight="1" x14ac:dyDescent="0.25">
      <c r="A97" s="177"/>
      <c r="B97" s="200"/>
      <c r="C97" s="110"/>
      <c r="D97" s="198"/>
      <c r="E97" s="108"/>
      <c r="F97" s="91" t="s">
        <v>253</v>
      </c>
      <c r="G97" s="92"/>
      <c r="H97" s="93"/>
      <c r="I97" s="19"/>
      <c r="J97" s="211"/>
    </row>
    <row r="98" spans="1:10" ht="39.75" customHeight="1" x14ac:dyDescent="0.25">
      <c r="A98" s="177"/>
      <c r="B98" s="199" t="s">
        <v>250</v>
      </c>
      <c r="C98" s="109"/>
      <c r="D98" s="198" t="e">
        <f>+I99/I98*100</f>
        <v>#DIV/0!</v>
      </c>
      <c r="E98" s="107" t="e">
        <f>+D98/C98</f>
        <v>#DIV/0!</v>
      </c>
      <c r="F98" s="91" t="s">
        <v>254</v>
      </c>
      <c r="G98" s="92"/>
      <c r="H98" s="93"/>
      <c r="I98" s="19"/>
      <c r="J98" s="210"/>
    </row>
    <row r="99" spans="1:10" ht="39.75" customHeight="1" x14ac:dyDescent="0.25">
      <c r="A99" s="178"/>
      <c r="B99" s="200"/>
      <c r="C99" s="110"/>
      <c r="D99" s="198"/>
      <c r="E99" s="108"/>
      <c r="F99" s="91" t="s">
        <v>255</v>
      </c>
      <c r="G99" s="92"/>
      <c r="H99" s="93"/>
      <c r="I99" s="19"/>
      <c r="J99" s="211"/>
    </row>
    <row r="100" spans="1:10" ht="18.75" customHeight="1" x14ac:dyDescent="0.25">
      <c r="A100" s="111" t="s">
        <v>170</v>
      </c>
      <c r="B100" s="111"/>
      <c r="C100" s="111"/>
      <c r="D100" s="111"/>
      <c r="E100" s="111"/>
      <c r="F100" s="111"/>
      <c r="G100" s="111"/>
      <c r="H100" s="111"/>
      <c r="I100" s="111"/>
      <c r="J100" s="111"/>
    </row>
    <row r="101" spans="1:10" ht="49.5" customHeight="1" x14ac:dyDescent="0.25">
      <c r="A101" s="176" t="s">
        <v>157</v>
      </c>
      <c r="B101" s="37" t="s">
        <v>289</v>
      </c>
      <c r="C101" s="13"/>
      <c r="D101" s="40" t="e">
        <f>I78/(I101+I106+I109)</f>
        <v>#DIV/0!</v>
      </c>
      <c r="E101" s="34" t="e">
        <f>+D101/C101</f>
        <v>#DIV/0!</v>
      </c>
      <c r="F101" s="104" t="s">
        <v>293</v>
      </c>
      <c r="G101" s="105"/>
      <c r="H101" s="106"/>
      <c r="I101" s="40">
        <f>SUM(I102:I104,I112,I113)</f>
        <v>0</v>
      </c>
      <c r="J101" s="26"/>
    </row>
    <row r="102" spans="1:10" ht="64.5" customHeight="1" x14ac:dyDescent="0.25">
      <c r="A102" s="177"/>
      <c r="B102" s="144" t="s">
        <v>271</v>
      </c>
      <c r="C102" s="89"/>
      <c r="D102" s="139" t="e">
        <f>(I102+I107+I110)/(I101+I106+I109)*100</f>
        <v>#DIV/0!</v>
      </c>
      <c r="E102" s="107" t="e">
        <f>+D102/C102</f>
        <v>#DIV/0!</v>
      </c>
      <c r="F102" s="104" t="s">
        <v>291</v>
      </c>
      <c r="G102" s="105"/>
      <c r="H102" s="106"/>
      <c r="I102" s="13"/>
      <c r="J102" s="179"/>
    </row>
    <row r="103" spans="1:10" ht="46.5" customHeight="1" x14ac:dyDescent="0.25">
      <c r="A103" s="177"/>
      <c r="B103" s="145"/>
      <c r="C103" s="90"/>
      <c r="D103" s="140"/>
      <c r="E103" s="152"/>
      <c r="F103" s="94" t="s">
        <v>290</v>
      </c>
      <c r="G103" s="95"/>
      <c r="H103" s="96"/>
      <c r="I103" s="13"/>
      <c r="J103" s="180"/>
    </row>
    <row r="104" spans="1:10" ht="54" customHeight="1" x14ac:dyDescent="0.25">
      <c r="A104" s="177"/>
      <c r="B104" s="145"/>
      <c r="C104" s="90"/>
      <c r="D104" s="140"/>
      <c r="E104" s="152"/>
      <c r="F104" s="94" t="s">
        <v>292</v>
      </c>
      <c r="G104" s="95"/>
      <c r="H104" s="96"/>
      <c r="I104" s="19"/>
      <c r="J104" s="180"/>
    </row>
    <row r="105" spans="1:10" ht="38.25" customHeight="1" x14ac:dyDescent="0.25">
      <c r="A105" s="177"/>
      <c r="B105" s="145"/>
      <c r="C105" s="90"/>
      <c r="D105" s="140"/>
      <c r="E105" s="152"/>
      <c r="F105" s="94" t="s">
        <v>299</v>
      </c>
      <c r="G105" s="95"/>
      <c r="H105" s="96"/>
      <c r="I105" s="19"/>
      <c r="J105" s="180"/>
    </row>
    <row r="106" spans="1:10" ht="36.75" customHeight="1" x14ac:dyDescent="0.25">
      <c r="A106" s="177"/>
      <c r="B106" s="145"/>
      <c r="C106" s="90"/>
      <c r="D106" s="140"/>
      <c r="E106" s="152"/>
      <c r="F106" s="94" t="s">
        <v>277</v>
      </c>
      <c r="G106" s="95"/>
      <c r="H106" s="96"/>
      <c r="I106" s="41">
        <f>SUM(I107:I108)</f>
        <v>0</v>
      </c>
      <c r="J106" s="180"/>
    </row>
    <row r="107" spans="1:10" ht="52.5" customHeight="1" x14ac:dyDescent="0.25">
      <c r="A107" s="177"/>
      <c r="B107" s="145"/>
      <c r="C107" s="90"/>
      <c r="D107" s="140"/>
      <c r="E107" s="152"/>
      <c r="F107" s="94" t="s">
        <v>275</v>
      </c>
      <c r="G107" s="95"/>
      <c r="H107" s="96"/>
      <c r="I107" s="19"/>
      <c r="J107" s="180"/>
    </row>
    <row r="108" spans="1:10" ht="36" customHeight="1" x14ac:dyDescent="0.25">
      <c r="A108" s="177"/>
      <c r="B108" s="145"/>
      <c r="C108" s="90"/>
      <c r="D108" s="140"/>
      <c r="E108" s="152"/>
      <c r="F108" s="94" t="s">
        <v>276</v>
      </c>
      <c r="G108" s="95"/>
      <c r="H108" s="96"/>
      <c r="I108" s="19"/>
      <c r="J108" s="180"/>
    </row>
    <row r="109" spans="1:10" ht="34.5" customHeight="1" x14ac:dyDescent="0.25">
      <c r="A109" s="177"/>
      <c r="B109" s="145"/>
      <c r="C109" s="90"/>
      <c r="D109" s="140"/>
      <c r="E109" s="152"/>
      <c r="F109" s="94" t="s">
        <v>278</v>
      </c>
      <c r="G109" s="95"/>
      <c r="H109" s="96"/>
      <c r="I109" s="41">
        <f>SUM(I110:I111)</f>
        <v>0</v>
      </c>
      <c r="J109" s="180"/>
    </row>
    <row r="110" spans="1:10" ht="52.5" customHeight="1" x14ac:dyDescent="0.25">
      <c r="A110" s="177"/>
      <c r="B110" s="145"/>
      <c r="C110" s="90"/>
      <c r="D110" s="140"/>
      <c r="E110" s="152"/>
      <c r="F110" s="94" t="s">
        <v>294</v>
      </c>
      <c r="G110" s="95"/>
      <c r="H110" s="96"/>
      <c r="I110" s="19"/>
      <c r="J110" s="180"/>
    </row>
    <row r="111" spans="1:10" ht="51.75" customHeight="1" x14ac:dyDescent="0.25">
      <c r="A111" s="177"/>
      <c r="B111" s="145"/>
      <c r="C111" s="90"/>
      <c r="D111" s="140"/>
      <c r="E111" s="152"/>
      <c r="F111" s="94" t="s">
        <v>295</v>
      </c>
      <c r="G111" s="95"/>
      <c r="H111" s="96"/>
      <c r="I111" s="19"/>
      <c r="J111" s="180"/>
    </row>
    <row r="112" spans="1:10" ht="38.25" customHeight="1" x14ac:dyDescent="0.25">
      <c r="A112" s="177"/>
      <c r="B112" s="145"/>
      <c r="C112" s="147"/>
      <c r="D112" s="140"/>
      <c r="E112" s="108"/>
      <c r="F112" s="94" t="s">
        <v>279</v>
      </c>
      <c r="G112" s="95"/>
      <c r="H112" s="96"/>
      <c r="I112" s="19"/>
      <c r="J112" s="181"/>
    </row>
    <row r="113" spans="1:10" ht="36.75" customHeight="1" x14ac:dyDescent="0.25">
      <c r="A113" s="177"/>
      <c r="B113" s="144" t="s">
        <v>273</v>
      </c>
      <c r="C113" s="89"/>
      <c r="D113" s="139" t="e">
        <f>I113/I101*100</f>
        <v>#DIV/0!</v>
      </c>
      <c r="E113" s="107" t="e">
        <f>+D113/C113</f>
        <v>#DIV/0!</v>
      </c>
      <c r="F113" s="104" t="s">
        <v>274</v>
      </c>
      <c r="G113" s="105"/>
      <c r="H113" s="106"/>
      <c r="I113" s="41">
        <f>SUM(I114:I115)</f>
        <v>0</v>
      </c>
      <c r="J113" s="179"/>
    </row>
    <row r="114" spans="1:10" ht="53.25" customHeight="1" x14ac:dyDescent="0.25">
      <c r="A114" s="177"/>
      <c r="B114" s="145"/>
      <c r="C114" s="90"/>
      <c r="D114" s="140"/>
      <c r="E114" s="152"/>
      <c r="F114" s="104" t="s">
        <v>300</v>
      </c>
      <c r="G114" s="105"/>
      <c r="H114" s="106"/>
      <c r="I114" s="19"/>
      <c r="J114" s="180"/>
    </row>
    <row r="115" spans="1:10" ht="62.25" customHeight="1" x14ac:dyDescent="0.25">
      <c r="A115" s="177"/>
      <c r="B115" s="146"/>
      <c r="C115" s="147"/>
      <c r="D115" s="141"/>
      <c r="E115" s="108"/>
      <c r="F115" s="104" t="s">
        <v>301</v>
      </c>
      <c r="G115" s="105"/>
      <c r="H115" s="106"/>
      <c r="I115" s="19"/>
      <c r="J115" s="181"/>
    </row>
    <row r="116" spans="1:10" ht="92.25" customHeight="1" x14ac:dyDescent="0.25">
      <c r="A116" s="178"/>
      <c r="B116" s="37" t="s">
        <v>302</v>
      </c>
      <c r="C116" s="13"/>
      <c r="D116" s="40" t="e">
        <f>I116/(I55-I56)</f>
        <v>#DIV/0!</v>
      </c>
      <c r="E116" s="34" t="e">
        <f>+D116/C116</f>
        <v>#DIV/0!</v>
      </c>
      <c r="F116" s="94" t="s">
        <v>272</v>
      </c>
      <c r="G116" s="95"/>
      <c r="H116" s="96"/>
      <c r="I116" s="19"/>
      <c r="J116" s="14"/>
    </row>
    <row r="117" spans="1:10" ht="51.75" customHeight="1" x14ac:dyDescent="0.25">
      <c r="A117" s="175" t="s">
        <v>158</v>
      </c>
      <c r="B117" s="161" t="s">
        <v>117</v>
      </c>
      <c r="C117" s="109"/>
      <c r="D117" s="139" t="e">
        <f>I84/I117</f>
        <v>#DIV/0!</v>
      </c>
      <c r="E117" s="107" t="e">
        <f>+D117/C117</f>
        <v>#DIV/0!</v>
      </c>
      <c r="F117" s="94" t="s">
        <v>332</v>
      </c>
      <c r="G117" s="95"/>
      <c r="H117" s="96"/>
      <c r="I117" s="41">
        <f>SUM(I118:I121)</f>
        <v>0</v>
      </c>
      <c r="J117" s="128"/>
    </row>
    <row r="118" spans="1:10" ht="38.25" customHeight="1" x14ac:dyDescent="0.25">
      <c r="A118" s="175"/>
      <c r="B118" s="170"/>
      <c r="C118" s="162"/>
      <c r="D118" s="140"/>
      <c r="E118" s="152"/>
      <c r="F118" s="101" t="s">
        <v>306</v>
      </c>
      <c r="G118" s="102"/>
      <c r="H118" s="103"/>
      <c r="I118" s="19"/>
      <c r="J118" s="133"/>
    </row>
    <row r="119" spans="1:10" ht="52.5" customHeight="1" x14ac:dyDescent="0.25">
      <c r="A119" s="175"/>
      <c r="B119" s="170"/>
      <c r="C119" s="162"/>
      <c r="D119" s="140"/>
      <c r="E119" s="152"/>
      <c r="F119" s="101" t="s">
        <v>307</v>
      </c>
      <c r="G119" s="102"/>
      <c r="H119" s="103"/>
      <c r="I119" s="19"/>
      <c r="J119" s="133"/>
    </row>
    <row r="120" spans="1:10" ht="40.5" customHeight="1" x14ac:dyDescent="0.25">
      <c r="A120" s="175"/>
      <c r="B120" s="170"/>
      <c r="C120" s="162"/>
      <c r="D120" s="140"/>
      <c r="E120" s="152"/>
      <c r="F120" s="101" t="s">
        <v>308</v>
      </c>
      <c r="G120" s="102"/>
      <c r="H120" s="103"/>
      <c r="I120" s="19"/>
      <c r="J120" s="133"/>
    </row>
    <row r="121" spans="1:10" ht="54.75" customHeight="1" x14ac:dyDescent="0.25">
      <c r="A121" s="175"/>
      <c r="B121" s="171"/>
      <c r="C121" s="110"/>
      <c r="D121" s="141"/>
      <c r="E121" s="108"/>
      <c r="F121" s="101" t="s">
        <v>309</v>
      </c>
      <c r="G121" s="102"/>
      <c r="H121" s="103"/>
      <c r="I121" s="19"/>
      <c r="J121" s="129"/>
    </row>
    <row r="122" spans="1:10" s="2" customFormat="1" x14ac:dyDescent="0.25">
      <c r="B122" s="5"/>
      <c r="C122" s="3"/>
      <c r="D122" s="3"/>
      <c r="E122" s="4"/>
      <c r="F122" s="5"/>
      <c r="G122" s="5"/>
      <c r="H122" s="5"/>
      <c r="I122" s="3"/>
      <c r="J122" s="5"/>
    </row>
    <row r="123" spans="1:10" s="2" customFormat="1" ht="15.75" x14ac:dyDescent="0.25">
      <c r="A123" s="27"/>
      <c r="B123" s="27"/>
      <c r="C123" s="88"/>
      <c r="D123" s="88"/>
      <c r="E123" s="88"/>
      <c r="F123" s="5"/>
      <c r="G123" s="5"/>
      <c r="H123" s="5"/>
      <c r="I123" s="3"/>
      <c r="J123" s="5"/>
    </row>
    <row r="124" spans="1:10" s="2" customFormat="1" ht="15.75" x14ac:dyDescent="0.25">
      <c r="A124" s="27"/>
      <c r="B124" s="27"/>
      <c r="C124" s="88"/>
      <c r="D124" s="88"/>
      <c r="E124" s="88"/>
      <c r="F124" s="5"/>
      <c r="G124" s="5"/>
      <c r="H124" s="5"/>
      <c r="I124" s="3"/>
      <c r="J124" s="5"/>
    </row>
    <row r="125" spans="1:10" s="2" customFormat="1" x14ac:dyDescent="0.25">
      <c r="A125" s="28" t="s">
        <v>238</v>
      </c>
      <c r="B125" s="28" t="s">
        <v>187</v>
      </c>
      <c r="C125" s="97" t="s">
        <v>188</v>
      </c>
      <c r="D125" s="97"/>
      <c r="E125" s="97"/>
      <c r="F125" s="5"/>
      <c r="G125" s="5"/>
      <c r="H125" s="5"/>
      <c r="I125" s="3"/>
      <c r="J125" s="5"/>
    </row>
    <row r="126" spans="1:10" s="2" customFormat="1" x14ac:dyDescent="0.25">
      <c r="B126" s="5"/>
      <c r="C126" s="3"/>
      <c r="D126" s="3"/>
      <c r="E126" s="4"/>
      <c r="F126" s="5"/>
      <c r="G126" s="5"/>
      <c r="H126" s="5"/>
      <c r="I126" s="3"/>
      <c r="J126" s="5"/>
    </row>
    <row r="127" spans="1:10" s="2" customFormat="1" x14ac:dyDescent="0.25">
      <c r="B127" s="5"/>
      <c r="C127" s="3"/>
      <c r="D127" s="3"/>
      <c r="E127" s="4"/>
      <c r="F127" s="5"/>
      <c r="G127" s="5"/>
      <c r="H127" s="5"/>
      <c r="I127" s="3"/>
      <c r="J127" s="5"/>
    </row>
    <row r="128" spans="1:10" s="2" customFormat="1" x14ac:dyDescent="0.25">
      <c r="B128" s="5"/>
      <c r="C128" s="3"/>
      <c r="D128" s="3"/>
      <c r="E128" s="4"/>
      <c r="F128" s="5"/>
      <c r="G128" s="5"/>
      <c r="H128" s="5"/>
      <c r="I128" s="3"/>
      <c r="J128" s="5"/>
    </row>
    <row r="129" spans="2:10" s="2" customFormat="1" x14ac:dyDescent="0.25">
      <c r="B129" s="5"/>
      <c r="C129" s="3"/>
      <c r="D129" s="3"/>
      <c r="E129" s="4"/>
      <c r="F129" s="5"/>
      <c r="G129" s="5"/>
      <c r="H129" s="5"/>
      <c r="I129" s="3"/>
      <c r="J129" s="5"/>
    </row>
    <row r="130" spans="2:10" s="2" customFormat="1" x14ac:dyDescent="0.25">
      <c r="B130" s="5"/>
      <c r="C130" s="3"/>
      <c r="D130" s="3"/>
      <c r="E130" s="4"/>
      <c r="F130" s="5"/>
      <c r="G130" s="5"/>
      <c r="H130" s="5"/>
      <c r="I130" s="3"/>
      <c r="J130" s="5"/>
    </row>
    <row r="131" spans="2:10" s="2" customFormat="1" x14ac:dyDescent="0.25">
      <c r="B131" s="5"/>
      <c r="C131" s="3"/>
      <c r="D131" s="3"/>
      <c r="E131" s="4"/>
      <c r="F131" s="5"/>
      <c r="G131" s="5"/>
      <c r="H131" s="5"/>
      <c r="I131" s="3"/>
      <c r="J131" s="5"/>
    </row>
    <row r="132" spans="2:10" s="2" customFormat="1" x14ac:dyDescent="0.25">
      <c r="B132" s="5"/>
      <c r="C132" s="3"/>
      <c r="D132" s="3"/>
      <c r="E132" s="4"/>
      <c r="F132" s="5"/>
      <c r="G132" s="5"/>
      <c r="H132" s="5"/>
      <c r="I132" s="3"/>
      <c r="J132" s="5"/>
    </row>
    <row r="133" spans="2:10" s="2" customFormat="1" x14ac:dyDescent="0.25">
      <c r="B133" s="5"/>
      <c r="C133" s="3"/>
      <c r="D133" s="3"/>
      <c r="E133" s="4"/>
      <c r="F133" s="5"/>
      <c r="G133" s="5"/>
      <c r="H133" s="5"/>
      <c r="I133" s="3"/>
      <c r="J133" s="5"/>
    </row>
    <row r="134" spans="2:10" s="2" customFormat="1" x14ac:dyDescent="0.25">
      <c r="B134" s="5"/>
      <c r="C134" s="3"/>
      <c r="D134" s="3"/>
      <c r="E134" s="4"/>
      <c r="F134" s="5"/>
      <c r="G134" s="5"/>
      <c r="H134" s="5"/>
      <c r="I134" s="3"/>
      <c r="J134" s="5"/>
    </row>
    <row r="135" spans="2:10" s="2" customFormat="1" x14ac:dyDescent="0.25">
      <c r="B135" s="5"/>
      <c r="C135" s="3"/>
      <c r="D135" s="3"/>
      <c r="E135" s="4"/>
      <c r="F135" s="5"/>
      <c r="G135" s="5"/>
      <c r="H135" s="5"/>
      <c r="I135" s="3"/>
      <c r="J135" s="5"/>
    </row>
    <row r="136" spans="2:10" s="2" customFormat="1" x14ac:dyDescent="0.25">
      <c r="B136" s="5"/>
      <c r="C136" s="3"/>
      <c r="D136" s="3"/>
      <c r="E136" s="4"/>
      <c r="F136" s="5"/>
      <c r="G136" s="5"/>
      <c r="H136" s="5"/>
      <c r="I136" s="3"/>
      <c r="J136" s="5"/>
    </row>
    <row r="137" spans="2:10" s="2" customFormat="1" x14ac:dyDescent="0.25">
      <c r="B137" s="5"/>
      <c r="C137" s="3"/>
      <c r="D137" s="3"/>
      <c r="E137" s="4"/>
      <c r="F137" s="5"/>
      <c r="G137" s="5"/>
      <c r="H137" s="5"/>
      <c r="I137" s="3"/>
      <c r="J137" s="5"/>
    </row>
    <row r="138" spans="2:10" s="2" customFormat="1" x14ac:dyDescent="0.25">
      <c r="B138" s="5"/>
      <c r="C138" s="3"/>
      <c r="D138" s="3"/>
      <c r="E138" s="4"/>
      <c r="F138" s="5"/>
      <c r="G138" s="5"/>
      <c r="H138" s="5"/>
      <c r="I138" s="3"/>
      <c r="J138" s="5"/>
    </row>
    <row r="139" spans="2:10" s="2" customFormat="1" x14ac:dyDescent="0.25">
      <c r="B139" s="5"/>
      <c r="C139" s="3"/>
      <c r="D139" s="3"/>
      <c r="E139" s="4"/>
      <c r="F139" s="5"/>
      <c r="G139" s="5"/>
      <c r="H139" s="5"/>
      <c r="I139" s="3"/>
      <c r="J139" s="5"/>
    </row>
    <row r="140" spans="2:10" s="2" customFormat="1" x14ac:dyDescent="0.25">
      <c r="B140" s="5"/>
      <c r="C140" s="3"/>
      <c r="D140" s="3"/>
      <c r="E140" s="4"/>
      <c r="F140" s="5"/>
      <c r="G140" s="5"/>
      <c r="H140" s="5"/>
      <c r="I140" s="3"/>
      <c r="J140" s="5"/>
    </row>
    <row r="141" spans="2:10" s="2" customFormat="1" x14ac:dyDescent="0.25">
      <c r="B141" s="5"/>
      <c r="C141" s="3"/>
      <c r="D141" s="3"/>
      <c r="E141" s="4"/>
      <c r="F141" s="5"/>
      <c r="G141" s="5"/>
      <c r="H141" s="5"/>
      <c r="I141" s="3"/>
      <c r="J141" s="5"/>
    </row>
    <row r="142" spans="2:10" s="2" customFormat="1" x14ac:dyDescent="0.25">
      <c r="B142" s="5"/>
      <c r="C142" s="3"/>
      <c r="D142" s="3"/>
      <c r="E142" s="4"/>
      <c r="F142" s="5"/>
      <c r="G142" s="5"/>
      <c r="H142" s="5"/>
      <c r="I142" s="3"/>
      <c r="J142" s="5"/>
    </row>
    <row r="143" spans="2:10" s="2" customFormat="1" x14ac:dyDescent="0.25">
      <c r="B143" s="5"/>
      <c r="C143" s="3"/>
      <c r="D143" s="3"/>
      <c r="E143" s="4"/>
      <c r="F143" s="5"/>
      <c r="G143" s="5"/>
      <c r="H143" s="5"/>
      <c r="I143" s="3"/>
      <c r="J143" s="5"/>
    </row>
    <row r="144" spans="2:10" s="2" customFormat="1" x14ac:dyDescent="0.25">
      <c r="B144" s="5"/>
      <c r="C144" s="3"/>
      <c r="D144" s="3"/>
      <c r="E144" s="4"/>
      <c r="F144" s="5"/>
      <c r="G144" s="5"/>
      <c r="H144" s="5"/>
      <c r="I144" s="3"/>
      <c r="J144" s="5"/>
    </row>
    <row r="145" spans="2:10" s="2" customFormat="1" x14ac:dyDescent="0.25">
      <c r="B145" s="5"/>
      <c r="C145" s="3"/>
      <c r="D145" s="3"/>
      <c r="E145" s="4"/>
      <c r="F145" s="5"/>
      <c r="G145" s="5"/>
      <c r="H145" s="5"/>
      <c r="I145" s="3"/>
      <c r="J145" s="5"/>
    </row>
    <row r="146" spans="2:10" s="2" customFormat="1" x14ac:dyDescent="0.25">
      <c r="B146" s="5"/>
      <c r="C146" s="3"/>
      <c r="D146" s="3"/>
      <c r="E146" s="4"/>
      <c r="F146" s="5"/>
      <c r="G146" s="5"/>
      <c r="H146" s="5"/>
      <c r="I146" s="3"/>
      <c r="J146" s="5"/>
    </row>
    <row r="147" spans="2:10" s="2" customFormat="1" x14ac:dyDescent="0.25">
      <c r="B147" s="5"/>
      <c r="C147" s="3"/>
      <c r="D147" s="3"/>
      <c r="E147" s="4"/>
      <c r="F147" s="5"/>
      <c r="G147" s="5"/>
      <c r="H147" s="5"/>
      <c r="I147" s="3"/>
      <c r="J147" s="5"/>
    </row>
    <row r="148" spans="2:10" s="2" customFormat="1" x14ac:dyDescent="0.25">
      <c r="B148" s="5"/>
      <c r="C148" s="3"/>
      <c r="D148" s="3"/>
      <c r="E148" s="4"/>
      <c r="F148" s="5"/>
      <c r="G148" s="5"/>
      <c r="H148" s="5"/>
      <c r="I148" s="3"/>
      <c r="J148" s="5"/>
    </row>
    <row r="149" spans="2:10" s="2" customFormat="1" x14ac:dyDescent="0.25">
      <c r="B149" s="5"/>
      <c r="C149" s="3"/>
      <c r="D149" s="3"/>
      <c r="E149" s="4"/>
      <c r="F149" s="5"/>
      <c r="G149" s="5"/>
      <c r="H149" s="5"/>
      <c r="I149" s="3"/>
      <c r="J149" s="5"/>
    </row>
    <row r="150" spans="2:10" s="2" customFormat="1" x14ac:dyDescent="0.25">
      <c r="B150" s="5"/>
      <c r="C150" s="3"/>
      <c r="D150" s="3"/>
      <c r="E150" s="4"/>
      <c r="F150" s="5"/>
      <c r="G150" s="5"/>
      <c r="H150" s="5"/>
      <c r="I150" s="3"/>
      <c r="J150" s="5"/>
    </row>
    <row r="151" spans="2:10" s="2" customFormat="1" x14ac:dyDescent="0.25">
      <c r="B151" s="5"/>
      <c r="C151" s="3"/>
      <c r="D151" s="3"/>
      <c r="E151" s="4"/>
      <c r="F151" s="5"/>
      <c r="G151" s="5"/>
      <c r="H151" s="5"/>
      <c r="I151" s="3"/>
      <c r="J151" s="5"/>
    </row>
    <row r="152" spans="2:10" s="2" customFormat="1" x14ac:dyDescent="0.25">
      <c r="B152" s="5"/>
      <c r="C152" s="3"/>
      <c r="D152" s="3"/>
      <c r="E152" s="4"/>
      <c r="F152" s="5"/>
      <c r="G152" s="5"/>
      <c r="H152" s="5"/>
      <c r="I152" s="3"/>
      <c r="J152" s="5"/>
    </row>
    <row r="153" spans="2:10" s="2" customFormat="1" x14ac:dyDescent="0.25">
      <c r="B153" s="5"/>
      <c r="C153" s="3"/>
      <c r="D153" s="3"/>
      <c r="E153" s="4"/>
      <c r="F153" s="5"/>
      <c r="G153" s="5"/>
      <c r="H153" s="5"/>
      <c r="I153" s="3"/>
      <c r="J153" s="5"/>
    </row>
    <row r="154" spans="2:10" s="2" customFormat="1" x14ac:dyDescent="0.25">
      <c r="B154" s="5"/>
      <c r="C154" s="3"/>
      <c r="D154" s="3"/>
      <c r="E154" s="4"/>
      <c r="F154" s="5"/>
      <c r="G154" s="5"/>
      <c r="H154" s="5"/>
      <c r="I154" s="3"/>
      <c r="J154" s="5"/>
    </row>
    <row r="155" spans="2:10" s="2" customFormat="1" x14ac:dyDescent="0.25">
      <c r="B155" s="5"/>
      <c r="C155" s="3"/>
      <c r="D155" s="3"/>
      <c r="E155" s="4"/>
      <c r="F155" s="5"/>
      <c r="G155" s="5"/>
      <c r="H155" s="5"/>
      <c r="I155" s="3"/>
      <c r="J155" s="5"/>
    </row>
    <row r="156" spans="2:10" s="2" customFormat="1" x14ac:dyDescent="0.25">
      <c r="B156" s="5"/>
      <c r="C156" s="3"/>
      <c r="D156" s="3"/>
      <c r="E156" s="4"/>
      <c r="F156" s="5"/>
      <c r="G156" s="5"/>
      <c r="H156" s="5"/>
      <c r="I156" s="3"/>
      <c r="J156" s="5"/>
    </row>
    <row r="157" spans="2:10" s="2" customFormat="1" x14ac:dyDescent="0.25">
      <c r="B157" s="5"/>
      <c r="C157" s="3"/>
      <c r="D157" s="3"/>
      <c r="E157" s="4"/>
      <c r="F157" s="5"/>
      <c r="G157" s="5"/>
      <c r="H157" s="5"/>
      <c r="I157" s="3"/>
      <c r="J157" s="5"/>
    </row>
    <row r="158" spans="2:10" s="2" customFormat="1" x14ac:dyDescent="0.25">
      <c r="B158" s="5"/>
      <c r="C158" s="3"/>
      <c r="D158" s="3"/>
      <c r="E158" s="4"/>
      <c r="F158" s="5"/>
      <c r="G158" s="5"/>
      <c r="H158" s="5"/>
      <c r="I158" s="3"/>
      <c r="J158" s="5"/>
    </row>
    <row r="159" spans="2:10" s="2" customFormat="1" x14ac:dyDescent="0.25">
      <c r="B159" s="5"/>
      <c r="C159" s="3"/>
      <c r="D159" s="3"/>
      <c r="E159" s="4"/>
      <c r="F159" s="5"/>
      <c r="G159" s="5"/>
      <c r="H159" s="5"/>
      <c r="I159" s="3"/>
      <c r="J159" s="5"/>
    </row>
    <row r="160" spans="2:10" s="2" customFormat="1" x14ac:dyDescent="0.25">
      <c r="B160" s="5"/>
      <c r="C160" s="3"/>
      <c r="D160" s="3"/>
      <c r="E160" s="4"/>
      <c r="F160" s="5"/>
      <c r="G160" s="5"/>
      <c r="H160" s="5"/>
      <c r="I160" s="3"/>
      <c r="J160" s="5"/>
    </row>
    <row r="161" spans="2:10" s="2" customFormat="1" x14ac:dyDescent="0.25">
      <c r="B161" s="5"/>
      <c r="C161" s="3"/>
      <c r="D161" s="3"/>
      <c r="E161" s="4"/>
      <c r="F161" s="5"/>
      <c r="G161" s="5"/>
      <c r="H161" s="5"/>
      <c r="I161" s="3"/>
      <c r="J161" s="5"/>
    </row>
    <row r="162" spans="2:10" s="2" customFormat="1" x14ac:dyDescent="0.25">
      <c r="B162" s="5"/>
      <c r="C162" s="3"/>
      <c r="D162" s="3"/>
      <c r="E162" s="4"/>
      <c r="F162" s="5"/>
      <c r="G162" s="5"/>
      <c r="H162" s="5"/>
      <c r="I162" s="3"/>
      <c r="J162" s="5"/>
    </row>
    <row r="163" spans="2:10" s="2" customFormat="1" x14ac:dyDescent="0.25">
      <c r="B163" s="5"/>
      <c r="C163" s="3"/>
      <c r="D163" s="3"/>
      <c r="E163" s="4"/>
      <c r="F163" s="5"/>
      <c r="G163" s="5"/>
      <c r="H163" s="5"/>
      <c r="I163" s="3"/>
      <c r="J163" s="5"/>
    </row>
    <row r="164" spans="2:10" s="2" customFormat="1" x14ac:dyDescent="0.25">
      <c r="B164" s="5"/>
      <c r="C164" s="3"/>
      <c r="D164" s="3"/>
      <c r="E164" s="4"/>
      <c r="F164" s="5"/>
      <c r="G164" s="5"/>
      <c r="H164" s="5"/>
      <c r="I164" s="3"/>
      <c r="J164" s="5"/>
    </row>
    <row r="165" spans="2:10" s="2" customFormat="1" x14ac:dyDescent="0.25">
      <c r="B165" s="5"/>
      <c r="C165" s="3"/>
      <c r="D165" s="3"/>
      <c r="E165" s="4"/>
      <c r="F165" s="5"/>
      <c r="G165" s="5"/>
      <c r="H165" s="5"/>
      <c r="I165" s="3"/>
      <c r="J165" s="5"/>
    </row>
    <row r="166" spans="2:10" s="2" customFormat="1" x14ac:dyDescent="0.25">
      <c r="B166" s="5"/>
      <c r="C166" s="3"/>
      <c r="D166" s="3"/>
      <c r="E166" s="4"/>
      <c r="F166" s="5"/>
      <c r="G166" s="5"/>
      <c r="H166" s="5"/>
      <c r="I166" s="3"/>
      <c r="J166" s="5"/>
    </row>
    <row r="167" spans="2:10" s="2" customFormat="1" x14ac:dyDescent="0.25">
      <c r="B167" s="5"/>
      <c r="C167" s="3"/>
      <c r="D167" s="3"/>
      <c r="E167" s="4"/>
      <c r="F167" s="5"/>
      <c r="G167" s="5"/>
      <c r="H167" s="5"/>
      <c r="I167" s="3"/>
      <c r="J167" s="5"/>
    </row>
    <row r="168" spans="2:10" s="2" customFormat="1" x14ac:dyDescent="0.25">
      <c r="B168" s="5"/>
      <c r="C168" s="3"/>
      <c r="D168" s="3"/>
      <c r="E168" s="4"/>
      <c r="F168" s="5"/>
      <c r="G168" s="5"/>
      <c r="H168" s="5"/>
      <c r="I168" s="3"/>
      <c r="J168" s="5"/>
    </row>
    <row r="169" spans="2:10" s="2" customFormat="1" x14ac:dyDescent="0.25">
      <c r="B169" s="5"/>
      <c r="C169" s="3"/>
      <c r="D169" s="3"/>
      <c r="E169" s="4"/>
      <c r="F169" s="5"/>
      <c r="G169" s="5"/>
      <c r="H169" s="5"/>
      <c r="I169" s="3"/>
      <c r="J169" s="5"/>
    </row>
    <row r="170" spans="2:10" s="2" customFormat="1" x14ac:dyDescent="0.25">
      <c r="B170" s="5"/>
      <c r="C170" s="3"/>
      <c r="D170" s="3"/>
      <c r="E170" s="4"/>
      <c r="F170" s="5"/>
      <c r="G170" s="5"/>
      <c r="H170" s="5"/>
      <c r="I170" s="3"/>
      <c r="J170" s="5"/>
    </row>
    <row r="171" spans="2:10" s="2" customFormat="1" x14ac:dyDescent="0.25">
      <c r="B171" s="5"/>
      <c r="C171" s="3"/>
      <c r="D171" s="3"/>
      <c r="E171" s="4"/>
      <c r="F171" s="5"/>
      <c r="G171" s="5"/>
      <c r="H171" s="5"/>
      <c r="I171" s="3"/>
      <c r="J171" s="5"/>
    </row>
    <row r="172" spans="2:10" s="2" customFormat="1" x14ac:dyDescent="0.25">
      <c r="B172" s="5"/>
      <c r="C172" s="3"/>
      <c r="D172" s="3"/>
      <c r="E172" s="4"/>
      <c r="F172" s="5"/>
      <c r="G172" s="5"/>
      <c r="H172" s="5"/>
      <c r="I172" s="3"/>
      <c r="J172" s="5"/>
    </row>
    <row r="173" spans="2:10" s="2" customFormat="1" x14ac:dyDescent="0.25">
      <c r="B173" s="5"/>
      <c r="C173" s="3"/>
      <c r="D173" s="3"/>
      <c r="E173" s="4"/>
      <c r="F173" s="5"/>
      <c r="G173" s="5"/>
      <c r="H173" s="5"/>
      <c r="I173" s="3"/>
      <c r="J173" s="5"/>
    </row>
    <row r="174" spans="2:10" s="2" customFormat="1" x14ac:dyDescent="0.25">
      <c r="B174" s="5"/>
      <c r="C174" s="3"/>
      <c r="D174" s="3"/>
      <c r="E174" s="4"/>
      <c r="F174" s="5"/>
      <c r="G174" s="5"/>
      <c r="H174" s="5"/>
      <c r="I174" s="3"/>
      <c r="J174" s="5"/>
    </row>
    <row r="175" spans="2:10" s="2" customFormat="1" x14ac:dyDescent="0.25">
      <c r="B175" s="5"/>
      <c r="C175" s="3"/>
      <c r="D175" s="3"/>
      <c r="E175" s="4"/>
      <c r="F175" s="5"/>
      <c r="G175" s="5"/>
      <c r="H175" s="5"/>
      <c r="I175" s="3"/>
      <c r="J175" s="5"/>
    </row>
    <row r="176" spans="2:10" s="2" customFormat="1" x14ac:dyDescent="0.25">
      <c r="B176" s="5"/>
      <c r="C176" s="3"/>
      <c r="D176" s="3"/>
      <c r="E176" s="4"/>
      <c r="F176" s="5"/>
      <c r="G176" s="5"/>
      <c r="H176" s="5"/>
      <c r="I176" s="3"/>
      <c r="J176" s="5"/>
    </row>
    <row r="177" spans="2:10" s="2" customFormat="1" x14ac:dyDescent="0.25">
      <c r="B177" s="5"/>
      <c r="C177" s="3"/>
      <c r="D177" s="3"/>
      <c r="E177" s="4"/>
      <c r="F177" s="5"/>
      <c r="G177" s="5"/>
      <c r="H177" s="5"/>
      <c r="I177" s="3"/>
      <c r="J177" s="5"/>
    </row>
    <row r="178" spans="2:10" s="2" customFormat="1" x14ac:dyDescent="0.25">
      <c r="B178" s="5"/>
      <c r="C178" s="3"/>
      <c r="D178" s="3"/>
      <c r="E178" s="4"/>
      <c r="F178" s="5"/>
      <c r="G178" s="5"/>
      <c r="H178" s="5"/>
      <c r="I178" s="3"/>
      <c r="J178" s="5"/>
    </row>
    <row r="179" spans="2:10" s="2" customFormat="1" x14ac:dyDescent="0.25">
      <c r="B179" s="5"/>
      <c r="C179" s="3"/>
      <c r="D179" s="3"/>
      <c r="E179" s="4"/>
      <c r="F179" s="5"/>
      <c r="G179" s="5"/>
      <c r="H179" s="5"/>
      <c r="I179" s="3"/>
      <c r="J179" s="5"/>
    </row>
    <row r="180" spans="2:10" s="2" customFormat="1" x14ac:dyDescent="0.25">
      <c r="B180" s="5"/>
      <c r="C180" s="3"/>
      <c r="D180" s="3"/>
      <c r="E180" s="4"/>
      <c r="F180" s="5"/>
      <c r="G180" s="5"/>
      <c r="H180" s="5"/>
      <c r="I180" s="3"/>
      <c r="J180" s="5"/>
    </row>
    <row r="181" spans="2:10" s="2" customFormat="1" x14ac:dyDescent="0.25">
      <c r="B181" s="5"/>
      <c r="C181" s="3"/>
      <c r="D181" s="3"/>
      <c r="E181" s="4"/>
      <c r="F181" s="5"/>
      <c r="G181" s="5"/>
      <c r="H181" s="5"/>
      <c r="I181" s="3"/>
      <c r="J181" s="5"/>
    </row>
    <row r="182" spans="2:10" s="2" customFormat="1" x14ac:dyDescent="0.25">
      <c r="B182" s="5"/>
      <c r="C182" s="3"/>
      <c r="D182" s="3"/>
      <c r="E182" s="4"/>
      <c r="F182" s="5"/>
      <c r="G182" s="5"/>
      <c r="H182" s="5"/>
      <c r="I182" s="3"/>
      <c r="J182" s="5"/>
    </row>
    <row r="183" spans="2:10" s="2" customFormat="1" x14ac:dyDescent="0.25">
      <c r="B183" s="5"/>
      <c r="C183" s="3"/>
      <c r="D183" s="3"/>
      <c r="E183" s="4"/>
      <c r="F183" s="5"/>
      <c r="G183" s="5"/>
      <c r="H183" s="5"/>
      <c r="I183" s="3"/>
      <c r="J183" s="5"/>
    </row>
    <row r="184" spans="2:10" s="2" customFormat="1" x14ac:dyDescent="0.25">
      <c r="B184" s="5"/>
      <c r="C184" s="3"/>
      <c r="D184" s="3"/>
      <c r="E184" s="4"/>
      <c r="F184" s="5"/>
      <c r="G184" s="5"/>
      <c r="H184" s="5"/>
      <c r="I184" s="3"/>
      <c r="J184" s="5"/>
    </row>
    <row r="185" spans="2:10" s="2" customFormat="1" x14ac:dyDescent="0.25">
      <c r="B185" s="5"/>
      <c r="C185" s="3"/>
      <c r="D185" s="3"/>
      <c r="E185" s="4"/>
      <c r="F185" s="5"/>
      <c r="G185" s="5"/>
      <c r="H185" s="5"/>
      <c r="I185" s="3"/>
      <c r="J185" s="5"/>
    </row>
    <row r="186" spans="2:10" s="2" customFormat="1" x14ac:dyDescent="0.25">
      <c r="B186" s="5"/>
      <c r="C186" s="3"/>
      <c r="D186" s="3"/>
      <c r="E186" s="4"/>
      <c r="F186" s="5"/>
      <c r="G186" s="5"/>
      <c r="H186" s="5"/>
      <c r="I186" s="3"/>
      <c r="J186" s="5"/>
    </row>
    <row r="187" spans="2:10" s="2" customFormat="1" x14ac:dyDescent="0.25">
      <c r="B187" s="5"/>
      <c r="C187" s="3"/>
      <c r="D187" s="3"/>
      <c r="E187" s="4"/>
      <c r="F187" s="5"/>
      <c r="G187" s="5"/>
      <c r="H187" s="5"/>
      <c r="I187" s="3"/>
      <c r="J187" s="5"/>
    </row>
    <row r="188" spans="2:10" s="2" customFormat="1" x14ac:dyDescent="0.25">
      <c r="B188" s="5"/>
      <c r="C188" s="3"/>
      <c r="D188" s="3"/>
      <c r="E188" s="4"/>
      <c r="F188" s="5"/>
      <c r="G188" s="5"/>
      <c r="H188" s="5"/>
      <c r="I188" s="3"/>
      <c r="J188" s="5"/>
    </row>
    <row r="189" spans="2:10" s="2" customFormat="1" x14ac:dyDescent="0.25">
      <c r="B189" s="5"/>
      <c r="C189" s="3"/>
      <c r="D189" s="3"/>
      <c r="E189" s="4"/>
      <c r="F189" s="5"/>
      <c r="G189" s="5"/>
      <c r="H189" s="5"/>
      <c r="I189" s="3"/>
      <c r="J189" s="5"/>
    </row>
    <row r="190" spans="2:10" s="2" customFormat="1" x14ac:dyDescent="0.25">
      <c r="B190" s="5"/>
      <c r="C190" s="3"/>
      <c r="D190" s="3"/>
      <c r="E190" s="4"/>
      <c r="F190" s="5"/>
      <c r="G190" s="5"/>
      <c r="H190" s="5"/>
      <c r="I190" s="3"/>
      <c r="J190" s="5"/>
    </row>
  </sheetData>
  <sheetProtection sheet="1" objects="1" scenarios="1" formatCells="0" formatColumns="0" formatRows="0" selectLockedCells="1"/>
  <mergeCells count="275">
    <mergeCell ref="D25:D27"/>
    <mergeCell ref="E25:E27"/>
    <mergeCell ref="B19:B21"/>
    <mergeCell ref="C19:C21"/>
    <mergeCell ref="D19:D21"/>
    <mergeCell ref="J16:J18"/>
    <mergeCell ref="F17:H17"/>
    <mergeCell ref="F18:H18"/>
    <mergeCell ref="B16:B18"/>
    <mergeCell ref="C16:C18"/>
    <mergeCell ref="D16:D18"/>
    <mergeCell ref="E16:E18"/>
    <mergeCell ref="F26:H26"/>
    <mergeCell ref="J19:J21"/>
    <mergeCell ref="B22:B24"/>
    <mergeCell ref="C22:C24"/>
    <mergeCell ref="F22:H22"/>
    <mergeCell ref="A22:A27"/>
    <mergeCell ref="B25:B27"/>
    <mergeCell ref="F27:H27"/>
    <mergeCell ref="A7:D7"/>
    <mergeCell ref="E7:F7"/>
    <mergeCell ref="A8:D8"/>
    <mergeCell ref="E8:F8"/>
    <mergeCell ref="A9:D9"/>
    <mergeCell ref="E9:F9"/>
    <mergeCell ref="A11:D11"/>
    <mergeCell ref="A12:D12"/>
    <mergeCell ref="E11:F11"/>
    <mergeCell ref="E12:F12"/>
    <mergeCell ref="A10:D10"/>
    <mergeCell ref="E10:F10"/>
    <mergeCell ref="F20:H20"/>
    <mergeCell ref="F21:H21"/>
    <mergeCell ref="F24:H24"/>
    <mergeCell ref="F25:H25"/>
    <mergeCell ref="A16:A21"/>
    <mergeCell ref="F14:H14"/>
    <mergeCell ref="A15:J15"/>
    <mergeCell ref="F19:H19"/>
    <mergeCell ref="C25:C27"/>
    <mergeCell ref="F28:H28"/>
    <mergeCell ref="F23:H23"/>
    <mergeCell ref="F53:H53"/>
    <mergeCell ref="D22:D24"/>
    <mergeCell ref="E22:E24"/>
    <mergeCell ref="A50:J50"/>
    <mergeCell ref="B35:B36"/>
    <mergeCell ref="D28:D30"/>
    <mergeCell ref="B37:B38"/>
    <mergeCell ref="D37:D38"/>
    <mergeCell ref="C37:C38"/>
    <mergeCell ref="J22:J24"/>
    <mergeCell ref="J25:J27"/>
    <mergeCell ref="F30:H30"/>
    <mergeCell ref="F31:H31"/>
    <mergeCell ref="F32:H32"/>
    <mergeCell ref="F42:H42"/>
    <mergeCell ref="F45:H45"/>
    <mergeCell ref="F46:H46"/>
    <mergeCell ref="A51:J51"/>
    <mergeCell ref="A52:A57"/>
    <mergeCell ref="A28:A33"/>
    <mergeCell ref="A47:A48"/>
    <mergeCell ref="A35:A38"/>
    <mergeCell ref="B31:B33"/>
    <mergeCell ref="D31:D33"/>
    <mergeCell ref="A39:A42"/>
    <mergeCell ref="J52:J53"/>
    <mergeCell ref="J55:J57"/>
    <mergeCell ref="F56:H56"/>
    <mergeCell ref="F57:H57"/>
    <mergeCell ref="F55:H55"/>
    <mergeCell ref="C52:C53"/>
    <mergeCell ref="D52:D53"/>
    <mergeCell ref="B55:B57"/>
    <mergeCell ref="B52:B53"/>
    <mergeCell ref="A34:J34"/>
    <mergeCell ref="F41:H41"/>
    <mergeCell ref="J41:J42"/>
    <mergeCell ref="E52:E53"/>
    <mergeCell ref="F52:H52"/>
    <mergeCell ref="C55:C57"/>
    <mergeCell ref="D55:D57"/>
    <mergeCell ref="E55:E57"/>
    <mergeCell ref="F37:H37"/>
    <mergeCell ref="F36:H36"/>
    <mergeCell ref="F33:H33"/>
    <mergeCell ref="E31:E33"/>
    <mergeCell ref="B58:B59"/>
    <mergeCell ref="C58:C59"/>
    <mergeCell ref="D58:D59"/>
    <mergeCell ref="E58:E59"/>
    <mergeCell ref="F58:H58"/>
    <mergeCell ref="B39:B40"/>
    <mergeCell ref="F54:H54"/>
    <mergeCell ref="E77:E87"/>
    <mergeCell ref="F77:H77"/>
    <mergeCell ref="A60:J60"/>
    <mergeCell ref="F75:H75"/>
    <mergeCell ref="E75:E76"/>
    <mergeCell ref="E69:E74"/>
    <mergeCell ref="F70:H70"/>
    <mergeCell ref="J58:J59"/>
    <mergeCell ref="F59:H59"/>
    <mergeCell ref="B61:B68"/>
    <mergeCell ref="C61:C68"/>
    <mergeCell ref="D61:D68"/>
    <mergeCell ref="E61:E68"/>
    <mergeCell ref="F61:H61"/>
    <mergeCell ref="J61:J68"/>
    <mergeCell ref="F62:H62"/>
    <mergeCell ref="J69:J74"/>
    <mergeCell ref="F68:H68"/>
    <mergeCell ref="F74:H74"/>
    <mergeCell ref="F72:H72"/>
    <mergeCell ref="F73:H73"/>
    <mergeCell ref="F69:H69"/>
    <mergeCell ref="F63:H63"/>
    <mergeCell ref="F64:H64"/>
    <mergeCell ref="F65:H65"/>
    <mergeCell ref="F66:H66"/>
    <mergeCell ref="B94:B95"/>
    <mergeCell ref="C94:C95"/>
    <mergeCell ref="D94:D95"/>
    <mergeCell ref="E94:E95"/>
    <mergeCell ref="F95:H95"/>
    <mergeCell ref="F94:H94"/>
    <mergeCell ref="B92:B93"/>
    <mergeCell ref="C92:C93"/>
    <mergeCell ref="D92:D93"/>
    <mergeCell ref="E92:E93"/>
    <mergeCell ref="F92:H92"/>
    <mergeCell ref="J77:J87"/>
    <mergeCell ref="F78:H78"/>
    <mergeCell ref="F85:H85"/>
    <mergeCell ref="F86:H86"/>
    <mergeCell ref="F87:H87"/>
    <mergeCell ref="F79:H79"/>
    <mergeCell ref="F80:H80"/>
    <mergeCell ref="F82:H82"/>
    <mergeCell ref="A91:J91"/>
    <mergeCell ref="E88:E90"/>
    <mergeCell ref="F89:H89"/>
    <mergeCell ref="F90:H90"/>
    <mergeCell ref="J88:J90"/>
    <mergeCell ref="J113:J115"/>
    <mergeCell ref="F114:H114"/>
    <mergeCell ref="F115:H115"/>
    <mergeCell ref="D113:D115"/>
    <mergeCell ref="E113:E115"/>
    <mergeCell ref="E96:E97"/>
    <mergeCell ref="F96:H96"/>
    <mergeCell ref="F97:H97"/>
    <mergeCell ref="F101:H101"/>
    <mergeCell ref="F29:H29"/>
    <mergeCell ref="D98:D99"/>
    <mergeCell ref="J96:J97"/>
    <mergeCell ref="J98:J99"/>
    <mergeCell ref="E98:E99"/>
    <mergeCell ref="J94:J95"/>
    <mergeCell ref="J75:J76"/>
    <mergeCell ref="F76:H76"/>
    <mergeCell ref="F116:H116"/>
    <mergeCell ref="F104:H104"/>
    <mergeCell ref="F105:H105"/>
    <mergeCell ref="F106:H106"/>
    <mergeCell ref="F102:H102"/>
    <mergeCell ref="F103:H103"/>
    <mergeCell ref="D77:D87"/>
    <mergeCell ref="F47:H47"/>
    <mergeCell ref="F48:H48"/>
    <mergeCell ref="F43:H43"/>
    <mergeCell ref="F44:H44"/>
    <mergeCell ref="E28:E30"/>
    <mergeCell ref="J43:J46"/>
    <mergeCell ref="J39:J40"/>
    <mergeCell ref="F40:H40"/>
    <mergeCell ref="J31:J33"/>
    <mergeCell ref="A61:A76"/>
    <mergeCell ref="F83:H83"/>
    <mergeCell ref="F84:H84"/>
    <mergeCell ref="A43:A46"/>
    <mergeCell ref="F81:H81"/>
    <mergeCell ref="B43:B44"/>
    <mergeCell ref="A77:A90"/>
    <mergeCell ref="B77:B87"/>
    <mergeCell ref="F67:H67"/>
    <mergeCell ref="B45:B46"/>
    <mergeCell ref="C45:C46"/>
    <mergeCell ref="D45:D46"/>
    <mergeCell ref="B88:B90"/>
    <mergeCell ref="C88:C90"/>
    <mergeCell ref="D88:D90"/>
    <mergeCell ref="B75:B76"/>
    <mergeCell ref="C75:C76"/>
    <mergeCell ref="D75:D76"/>
    <mergeCell ref="C77:C87"/>
    <mergeCell ref="B69:B74"/>
    <mergeCell ref="C69:C74"/>
    <mergeCell ref="D69:D74"/>
    <mergeCell ref="F71:H71"/>
    <mergeCell ref="A58:A59"/>
    <mergeCell ref="E45:E46"/>
    <mergeCell ref="E39:E40"/>
    <mergeCell ref="F38:H38"/>
    <mergeCell ref="A92:A99"/>
    <mergeCell ref="B96:B97"/>
    <mergeCell ref="J117:J121"/>
    <mergeCell ref="F118:H118"/>
    <mergeCell ref="F119:H119"/>
    <mergeCell ref="F120:H120"/>
    <mergeCell ref="A117:A121"/>
    <mergeCell ref="B117:B121"/>
    <mergeCell ref="C117:C121"/>
    <mergeCell ref="D117:D121"/>
    <mergeCell ref="B102:B112"/>
    <mergeCell ref="C102:C112"/>
    <mergeCell ref="D102:D112"/>
    <mergeCell ref="E102:E112"/>
    <mergeCell ref="F88:H88"/>
    <mergeCell ref="B98:B99"/>
    <mergeCell ref="C96:C97"/>
    <mergeCell ref="B41:B42"/>
    <mergeCell ref="C41:C42"/>
    <mergeCell ref="D41:D42"/>
    <mergeCell ref="D96:D97"/>
    <mergeCell ref="I1:J1"/>
    <mergeCell ref="I2:J2"/>
    <mergeCell ref="I3:J3"/>
    <mergeCell ref="C43:C44"/>
    <mergeCell ref="D43:D44"/>
    <mergeCell ref="E43:E44"/>
    <mergeCell ref="C39:C40"/>
    <mergeCell ref="D39:D40"/>
    <mergeCell ref="E41:E42"/>
    <mergeCell ref="J35:J36"/>
    <mergeCell ref="F39:H39"/>
    <mergeCell ref="C35:C36"/>
    <mergeCell ref="D35:D36"/>
    <mergeCell ref="E35:E36"/>
    <mergeCell ref="F35:H35"/>
    <mergeCell ref="C31:C33"/>
    <mergeCell ref="F16:H16"/>
    <mergeCell ref="E19:E21"/>
    <mergeCell ref="A5:J5"/>
    <mergeCell ref="J28:J30"/>
    <mergeCell ref="E37:E38"/>
    <mergeCell ref="J37:J38"/>
    <mergeCell ref="B28:B30"/>
    <mergeCell ref="C28:C30"/>
    <mergeCell ref="C125:E125"/>
    <mergeCell ref="F49:H49"/>
    <mergeCell ref="A100:J100"/>
    <mergeCell ref="J102:J112"/>
    <mergeCell ref="J92:J93"/>
    <mergeCell ref="F93:H93"/>
    <mergeCell ref="F110:H110"/>
    <mergeCell ref="F111:H111"/>
    <mergeCell ref="B113:B115"/>
    <mergeCell ref="A101:A116"/>
    <mergeCell ref="E117:E121"/>
    <mergeCell ref="F117:H117"/>
    <mergeCell ref="F98:H98"/>
    <mergeCell ref="F99:H99"/>
    <mergeCell ref="C123:E123"/>
    <mergeCell ref="C124:E124"/>
    <mergeCell ref="F121:H121"/>
    <mergeCell ref="F108:H108"/>
    <mergeCell ref="C98:C99"/>
    <mergeCell ref="C113:C115"/>
    <mergeCell ref="F113:H113"/>
    <mergeCell ref="F112:H112"/>
    <mergeCell ref="F107:H107"/>
    <mergeCell ref="F109:H109"/>
  </mergeCells>
  <phoneticPr fontId="0" type="noConversion"/>
  <pageMargins left="0.7" right="0.7" top="0.75" bottom="0.75" header="0.3" footer="0.3"/>
  <pageSetup scale="59" fitToHeight="0" orientation="landscape" horizontalDpi="4294967294" verticalDpi="4294967294" r:id="rId1"/>
  <rowBreaks count="5" manualBreakCount="5">
    <brk id="24" max="9" man="1"/>
    <brk id="46" max="9" man="1"/>
    <brk id="65" max="9" man="1"/>
    <brk id="86" max="9" man="1"/>
    <brk id="11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Scenos menai</vt:lpstr>
      <vt:lpstr>Muziejai</vt:lpstr>
      <vt:lpstr>Apskričių bibliotekos</vt:lpstr>
      <vt:lpstr>LAB</vt:lpstr>
      <vt:lpstr>LNB</vt:lpstr>
      <vt:lpstr>ŠMC</vt:lpstr>
      <vt:lpstr>KITOS įstaigos</vt:lpstr>
      <vt:lpstr>'Apskričių bibliotekos'!Print_Area</vt:lpstr>
      <vt:lpstr>'KITOS įstaigos'!Print_Area</vt:lpstr>
      <vt:lpstr>LAB!Print_Area</vt:lpstr>
      <vt:lpstr>LNB!Print_Area</vt:lpstr>
      <vt:lpstr>Muziejai!Print_Area</vt:lpstr>
      <vt:lpstr>'Scenos menai'!Print_Area</vt:lpstr>
      <vt:lpstr>ŠMC!Print_Area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Macijauskytė</dc:creator>
  <cp:lastModifiedBy>Migle</cp:lastModifiedBy>
  <cp:lastPrinted>2020-02-26T07:06:28Z</cp:lastPrinted>
  <dcterms:created xsi:type="dcterms:W3CDTF">2019-05-23T09:01:06Z</dcterms:created>
  <dcterms:modified xsi:type="dcterms:W3CDTF">2020-03-06T08:12:06Z</dcterms:modified>
</cp:coreProperties>
</file>